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财政拨款收支总体情况表" sheetId="1" r:id="rId1"/>
    <sheet name="表2-一般公共预算财政拨款支出情况表" sheetId="2" r:id="rId2"/>
    <sheet name="表3-一般公共预算财政拨款基本支出情况表" sheetId="3" r:id="rId3"/>
    <sheet name="表4-一般公共预算“三公”经费支出情况表" sheetId="4" r:id="rId4"/>
    <sheet name="表5-政府性基金预算支出情况表" sheetId="5" r:id="rId5"/>
    <sheet name="部门收支总表" sheetId="6" r:id="rId6"/>
    <sheet name="表7-部门收入总体情况表" sheetId="7" r:id="rId7"/>
    <sheet name="表8-部门支出总体情况表" sheetId="8" r:id="rId8"/>
    <sheet name="表9-政府采购预算明细表" sheetId="9" r:id="rId9"/>
  </sheets>
  <definedNames/>
  <calcPr fullCalcOnLoad="1"/>
</workbook>
</file>

<file path=xl/sharedStrings.xml><?xml version="1.0" encoding="utf-8"?>
<sst xmlns="http://schemas.openxmlformats.org/spreadsheetml/2006/main" count="774" uniqueCount="296">
  <si>
    <t>财政拨款收支总体情况表</t>
  </si>
  <si>
    <t>重庆市武隆区长坝镇人民政府</t>
  </si>
  <si>
    <t/>
  </si>
  <si>
    <t>收入</t>
  </si>
  <si>
    <t>支出</t>
  </si>
  <si>
    <t>项目</t>
  </si>
  <si>
    <t>金额</t>
  </si>
  <si>
    <t>功能科目</t>
  </si>
  <si>
    <t>一般公共预算财政拨款</t>
  </si>
  <si>
    <t>政府性基金预算财政拨款</t>
  </si>
  <si>
    <t>国有资本经营预算财政拨款</t>
  </si>
  <si>
    <t>本年收入</t>
  </si>
  <si>
    <t>一、一般公共服务</t>
  </si>
  <si>
    <t xml:space="preserve">  一般公共预算拨款</t>
  </si>
  <si>
    <t>二、外交</t>
  </si>
  <si>
    <t xml:space="preserve">  政府性基金预算拨款</t>
  </si>
  <si>
    <t>三、国防</t>
  </si>
  <si>
    <t xml:space="preserve">  国有资本经营预算拨款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</si>
  <si>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</si>
  <si>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</si>
  <si>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</si>
  <si>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</si>
  <si>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</si>
  <si>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</si>
  <si>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</si>
  <si>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</si>
  <si>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</si>
  <si>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</si>
  <si>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上年结转</t>
  </si>
  <si>
    <t>十四、交通运输</t>
  </si>
  <si>
    <t>十五、资源勘探电力信息等事务</t>
  </si>
  <si>
    <t>十六、商业服务业等事务</t>
  </si>
  <si>
    <t>十七、金融监管等事务支出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</si>
  <si>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</si>
  <si>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</si>
  <si>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</si>
  <si>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</si>
  <si>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</si>
  <si>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</si>
  <si>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</si>
  <si>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</si>
  <si>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</si>
  <si>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</si>
  <si>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</si>
  <si>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三十、灾害防治及应急管理支出</t>
  </si>
  <si>
    <t>收入总计</t>
  </si>
  <si>
    <t>支出总计</t>
  </si>
  <si>
    <t>表2-一般公共预算财政拨款支出情况表</t>
  </si>
  <si>
    <t>万元</t>
  </si>
  <si>
    <t>单位编码</t>
  </si>
  <si>
    <t>单位名称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</si>
  <si>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</si>
  <si>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</si>
  <si>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</si>
  <si>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</si>
  <si>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</si>
  <si>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</si>
  <si>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</si>
  <si>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本级支出</t>
  </si>
  <si>
    <t>上级支出</t>
  </si>
  <si>
    <t>合计</t>
  </si>
  <si>
    <t>701009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</si>
  <si>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</si>
  <si>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</si>
  <si>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</si>
  <si>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</si>
  <si>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</si>
  <si>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</si>
  <si>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20103</t>
  </si>
  <si>
    <t xml:space="preserve">  政府办公厅（室）及相关机构事务</t>
  </si>
  <si>
    <t xml:space="preserve">    2010301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</si>
  <si>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</si>
  <si>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</si>
  <si>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</si>
  <si>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</si>
  <si>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</si>
  <si>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20129</t>
  </si>
  <si>
    <t xml:space="preserve">  群众团体事务</t>
  </si>
  <si>
    <t xml:space="preserve">    2012901</t>
  </si>
  <si>
    <t xml:space="preserve">  20131</t>
  </si>
  <si>
    <t xml:space="preserve">  党委办公厅（室）及相关机构事务</t>
  </si>
  <si>
    <t xml:space="preserve">    2013101</t>
  </si>
  <si>
    <t>国防支出</t>
  </si>
  <si>
    <t xml:space="preserve">  20306</t>
  </si>
  <si>
    <t xml:space="preserve">  国防动员</t>
  </si>
  <si>
    <t xml:space="preserve">    2030607</t>
  </si>
  <si>
    <t xml:space="preserve">    民兵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</si>
  <si>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</si>
  <si>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</si>
  <si>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</si>
  <si>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</si>
  <si>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</si>
  <si>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</si>
  <si>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</si>
  <si>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</si>
  <si>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</si>
  <si>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</si>
  <si>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</si>
  <si>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</si>
  <si>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</si>
  <si>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</si>
  <si>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</si>
  <si>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</si>
  <si>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</si>
  <si>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</si>
  <si>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</si>
  <si>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</si>
  <si>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</si>
  <si>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</si>
  <si>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20828</t>
  </si>
  <si>
    <t>退役军人管理事务</t>
  </si>
  <si>
    <t xml:space="preserve">    2082850</t>
  </si>
  <si>
    <t>事业运行</t>
  </si>
  <si>
    <t>210</t>
  </si>
  <si>
    <t>卫生健康支出</t>
  </si>
  <si>
    <t xml:space="preserve">  21011</t>
  </si>
  <si>
    <t xml:space="preserve">  行政事业单位医疗</t>
  </si>
  <si>
    <t xml:space="preserve">  2101101</t>
  </si>
  <si>
    <t xml:space="preserve">      行政单位医疗</t>
  </si>
  <si>
    <t xml:space="preserve">  城乡社区支出</t>
  </si>
  <si>
    <t xml:space="preserve"> 21201</t>
  </si>
  <si>
    <t xml:space="preserve">    城乡社区管理事务</t>
  </si>
  <si>
    <t xml:space="preserve">  2120104</t>
  </si>
  <si>
    <t xml:space="preserve">      城管执法</t>
  </si>
  <si>
    <t xml:space="preserve"> 21205</t>
  </si>
  <si>
    <t xml:space="preserve">    城乡社区环境卫生</t>
  </si>
  <si>
    <t xml:space="preserve">  2120501</t>
  </si>
  <si>
    <t xml:space="preserve">      城乡社区环境卫生</t>
  </si>
  <si>
    <t xml:space="preserve">  农林水支出</t>
  </si>
  <si>
    <t xml:space="preserve"> 21301</t>
  </si>
  <si>
    <t>农业农村</t>
  </si>
  <si>
    <t xml:space="preserve">  2130104</t>
  </si>
  <si>
    <t xml:space="preserve">  事业运行</t>
  </si>
  <si>
    <t xml:space="preserve">  2130119</t>
  </si>
  <si>
    <t xml:space="preserve">  防灾救灾</t>
  </si>
  <si>
    <t xml:space="preserve">  2130124</t>
  </si>
  <si>
    <t xml:space="preserve">  农村合作经济</t>
  </si>
  <si>
    <t xml:space="preserve"> 21303</t>
  </si>
  <si>
    <t>水利</t>
  </si>
  <si>
    <t xml:space="preserve">  2130335</t>
  </si>
  <si>
    <t xml:space="preserve">  农村人畜饮水</t>
  </si>
  <si>
    <t xml:space="preserve"> 21305</t>
  </si>
  <si>
    <t>扶贫</t>
  </si>
  <si>
    <t xml:space="preserve">  2130504</t>
  </si>
  <si>
    <t xml:space="preserve">  农村基础设施建设</t>
  </si>
  <si>
    <t xml:space="preserve">  2130505</t>
  </si>
  <si>
    <t xml:space="preserve">  生产发展</t>
  </si>
  <si>
    <t xml:space="preserve">  2130599</t>
  </si>
  <si>
    <t xml:space="preserve">  其他扶贫支出</t>
  </si>
  <si>
    <t xml:space="preserve"> 21307</t>
  </si>
  <si>
    <t>农村综合改革</t>
  </si>
  <si>
    <t xml:space="preserve">  2130701</t>
  </si>
  <si>
    <t xml:space="preserve">  对村级一事一议的补助</t>
  </si>
  <si>
    <t xml:space="preserve">  2130705</t>
  </si>
  <si>
    <t xml:space="preserve">  对村民委员会和村党支部的补助</t>
  </si>
  <si>
    <t xml:space="preserve"> 21399</t>
  </si>
  <si>
    <t>其他农林水支出</t>
  </si>
  <si>
    <t xml:space="preserve">  2139999</t>
  </si>
  <si>
    <t xml:space="preserve">  其他农林水支出</t>
  </si>
  <si>
    <t>215</t>
  </si>
  <si>
    <t>资源勘探信息等支出</t>
  </si>
  <si>
    <t xml:space="preserve"> 21508</t>
  </si>
  <si>
    <t xml:space="preserve">    支持中小企业发展和管理支出</t>
  </si>
  <si>
    <t xml:space="preserve">  2150899</t>
  </si>
  <si>
    <t xml:space="preserve">      其他支持中小企业发展和管理支出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</si>
  <si>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</si>
  <si>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</si>
  <si>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</si>
  <si>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</si>
  <si>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</si>
  <si>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</si>
  <si>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灾害防治及应急管理支出</t>
  </si>
  <si>
    <t xml:space="preserve">  22407</t>
  </si>
  <si>
    <t>自然灾害救灾及恢复重建支出</t>
  </si>
  <si>
    <t xml:space="preserve">    2240701</t>
  </si>
  <si>
    <t xml:space="preserve">  中央自然灾害生活补助</t>
  </si>
  <si>
    <t xml:space="preserve">    2240703</t>
  </si>
  <si>
    <t xml:space="preserve">  自然灾害救灾补助</t>
  </si>
  <si>
    <t>表3-一般公共预算财政拨款基本支出情况表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</si>
  <si>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</si>
  <si>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</si>
  <si>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</si>
  <si>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</si>
  <si>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</si>
  <si>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</si>
  <si>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</si>
  <si>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</si>
  <si>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</si>
  <si>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</si>
  <si>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</si>
  <si>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</si>
  <si>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</si>
  <si>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</si>
  <si>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</si>
  <si>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</si>
  <si>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</si>
  <si>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</si>
  <si>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</si>
  <si>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</si>
  <si>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</si>
  <si>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</si>
  <si>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</si>
  <si>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</si>
  <si>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</si>
  <si>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</si>
  <si>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</si>
  <si>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</si>
  <si>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</si>
  <si>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</si>
  <si>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</si>
  <si>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</si>
  <si>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</si>
  <si>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</si>
  <si>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</si>
  <si>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</si>
  <si>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</si>
  <si>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</si>
  <si>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</si>
  <si>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</si>
  <si>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</si>
  <si>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</si>
  <si>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</si>
  <si>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</si>
  <si>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</si>
  <si>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</si>
  <si>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</si>
  <si>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</si>
  <si>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</si>
  <si>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</si>
  <si>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</si>
  <si>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</si>
  <si>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</si>
  <si>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</si>
  <si>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</si>
  <si>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</si>
  <si>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</si>
  <si>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</si>
  <si>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</si>
  <si>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</si>
  <si>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</si>
  <si>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</si>
  <si>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</si>
  <si>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</si>
  <si>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</si>
  <si>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</si>
  <si>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</si>
  <si>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</si>
  <si>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</si>
  <si>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</si>
  <si>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</si>
  <si>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</si>
  <si>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</si>
  <si>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</si>
  <si>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</si>
  <si>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</si>
  <si>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</si>
  <si>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</si>
  <si>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</si>
  <si>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</si>
  <si>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</si>
  <si>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</si>
  <si>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</si>
  <si>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</si>
  <si>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</si>
  <si>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</si>
  <si>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表4-一般公共预算“三公”经费支出情况表</t>
  </si>
  <si>
    <t>2020年预算数</t>
  </si>
  <si>
    <t>因公出国 （境）费</t>
  </si>
  <si>
    <t>公务用车购置及运行费</t>
  </si>
  <si>
    <t>公务用车购置费</t>
  </si>
  <si>
    <t>公务用车运行维护费</t>
  </si>
  <si>
    <t>公务接待费</t>
  </si>
  <si>
    <t>表5-政府性基金预算支出情况表</t>
  </si>
  <si>
    <t>本年政府性基金预算财政拨款支出</t>
  </si>
  <si>
    <t>部门收支总表</t>
  </si>
  <si>
    <t xml:space="preserve">单位:万元    </t>
  </si>
  <si>
    <t>预算数</t>
  </si>
  <si>
    <t>表7-部门收入总体情况表</t>
  </si>
  <si>
    <t>科目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</si>
  <si>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</si>
  <si>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</si>
  <si>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</si>
  <si>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</si>
  <si>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</si>
  <si>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 xml:space="preserve"> 20306</t>
  </si>
  <si>
    <t xml:space="preserve">  2030607</t>
  </si>
  <si>
    <t xml:space="preserve">   民兵</t>
  </si>
  <si>
    <t>表8-部门支出总体情况表</t>
  </si>
  <si>
    <t>事业单位经营支出</t>
  </si>
  <si>
    <t>本级项目</t>
  </si>
  <si>
    <t>上级项目</t>
  </si>
  <si>
    <t>表9-政府采购预算明细表</t>
  </si>
  <si>
    <t>事业收入预算</t>
  </si>
  <si>
    <t>事业单位经营收入预算</t>
  </si>
  <si>
    <t>其他收入预算</t>
  </si>
  <si>
    <t>货物类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</si>
</sst>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.00"/>
    <numFmt numFmtId="178" formatCode="#"/>
  </numFmts>
  <fonts count="48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0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9" fillId="0" borderId="0">
      <alignment vertical="center"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 horizontal="left" vertical="center" shrinkToFit="1"/>
    </xf>
    <xf numFmtId="176" fontId="1" fillId="0" borderId="15" xfId="0" applyNumberFormat="1" applyFont="1" applyFill="1" applyBorder="1" applyAlignment="1">
      <alignment horizontal="right" vertical="center" shrinkToFit="1"/>
    </xf>
    <xf numFmtId="0" fontId="1" fillId="0" borderId="15" xfId="0" applyNumberFormat="1" applyFont="1" applyFill="1" applyBorder="1" applyAlignment="1">
      <alignment horizontal="left" vertical="center" shrinkToFit="1"/>
    </xf>
    <xf numFmtId="0" fontId="1" fillId="0" borderId="17" xfId="0" applyNumberFormat="1" applyFont="1" applyFill="1" applyBorder="1" applyAlignment="1">
      <alignment horizontal="left" vertical="center" shrinkToFit="1"/>
    </xf>
    <xf numFmtId="4" fontId="1" fillId="0" borderId="9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right"/>
    </xf>
    <xf numFmtId="0" fontId="1" fillId="0" borderId="17" xfId="0" applyNumberFormat="1" applyFont="1" applyFill="1" applyBorder="1" applyAlignment="1" applyProtection="1">
      <alignment horizontal="left" vertical="center" shrinkToFit="1"/>
      <protection/>
    </xf>
    <xf numFmtId="0" fontId="1" fillId="0" borderId="9" xfId="0" applyNumberFormat="1" applyFont="1" applyFill="1" applyBorder="1" applyAlignment="1" applyProtection="1">
      <alignment horizontal="left" vertical="center" shrinkToFit="1"/>
      <protection/>
    </xf>
    <xf numFmtId="0" fontId="1" fillId="33" borderId="18" xfId="0" applyNumberFormat="1" applyFont="1" applyFill="1" applyBorder="1" applyAlignment="1" applyProtection="1">
      <alignment horizontal="right" vertical="center"/>
      <protection/>
    </xf>
    <xf numFmtId="49" fontId="1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NumberFormat="1" applyFont="1" applyFill="1" applyBorder="1" applyAlignment="1">
      <alignment/>
    </xf>
    <xf numFmtId="0" fontId="1" fillId="33" borderId="18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>
      <alignment horizontal="left" vertical="center" shrinkToFit="1"/>
    </xf>
    <xf numFmtId="0" fontId="0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 shrinkToFit="1"/>
    </xf>
    <xf numFmtId="4" fontId="1" fillId="0" borderId="16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left" vertical="center" shrinkToFit="1"/>
    </xf>
    <xf numFmtId="4" fontId="1" fillId="0" borderId="15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>
      <alignment horizontal="right"/>
    </xf>
    <xf numFmtId="0" fontId="1" fillId="33" borderId="15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>
      <alignment horizontal="right" vertical="center" shrinkToFit="1"/>
    </xf>
    <xf numFmtId="0" fontId="1" fillId="0" borderId="16" xfId="0" applyNumberFormat="1" applyFont="1" applyFill="1" applyBorder="1" applyAlignment="1">
      <alignment horizontal="right" vertical="center" shrinkToFit="1"/>
    </xf>
    <xf numFmtId="0" fontId="1" fillId="0" borderId="15" xfId="0" applyNumberFormat="1" applyFont="1" applyFill="1" applyBorder="1" applyAlignment="1">
      <alignment horizontal="right" vertical="center" shrinkToFit="1"/>
    </xf>
    <xf numFmtId="49" fontId="0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center" shrinkToFit="1"/>
      <protection/>
    </xf>
    <xf numFmtId="0" fontId="1" fillId="0" borderId="15" xfId="0" applyNumberFormat="1" applyFont="1" applyFill="1" applyBorder="1" applyAlignment="1" applyProtection="1">
      <alignment horizontal="right" vertical="center" shrinkToFit="1"/>
      <protection/>
    </xf>
    <xf numFmtId="0" fontId="1" fillId="33" borderId="15" xfId="0" applyNumberFormat="1" applyFont="1" applyFill="1" applyBorder="1" applyAlignment="1" applyProtection="1">
      <alignment horizontal="right" vertical="center"/>
      <protection/>
    </xf>
    <xf numFmtId="49" fontId="1" fillId="0" borderId="15" xfId="0" applyNumberFormat="1" applyFont="1" applyFill="1" applyBorder="1" applyAlignment="1" applyProtection="1">
      <alignment horizontal="left" vertical="center" shrinkToFit="1"/>
      <protection/>
    </xf>
    <xf numFmtId="4" fontId="1" fillId="33" borderId="22" xfId="0" applyNumberFormat="1" applyFont="1" applyFill="1" applyBorder="1" applyAlignment="1" applyProtection="1">
      <alignment horizontal="right" vertical="center" shrinkToFit="1"/>
      <protection/>
    </xf>
    <xf numFmtId="0" fontId="3" fillId="33" borderId="9" xfId="0" applyFont="1" applyFill="1" applyBorder="1" applyAlignment="1">
      <alignment horizontal="left" vertical="center" wrapText="1" shrinkToFit="1"/>
    </xf>
    <xf numFmtId="0" fontId="4" fillId="33" borderId="9" xfId="0" applyFont="1" applyFill="1" applyBorder="1" applyAlignment="1">
      <alignment horizontal="left" vertical="center" wrapText="1" shrinkToFit="1"/>
    </xf>
    <xf numFmtId="0" fontId="3" fillId="33" borderId="9" xfId="0" applyFont="1" applyFill="1" applyBorder="1" applyAlignment="1">
      <alignment horizontal="right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 wrapText="1" shrinkToFit="1"/>
    </xf>
    <xf numFmtId="177" fontId="1" fillId="0" borderId="9" xfId="0" applyNumberFormat="1" applyFont="1" applyBorder="1" applyAlignment="1">
      <alignment shrinkToFit="1"/>
    </xf>
    <xf numFmtId="0" fontId="6" fillId="0" borderId="15" xfId="61" applyFont="1" applyFill="1" applyBorder="1" applyAlignment="1">
      <alignment horizontal="right"/>
      <protection/>
    </xf>
    <xf numFmtId="178" fontId="1" fillId="0" borderId="9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0" fontId="4" fillId="33" borderId="9" xfId="0" applyFont="1" applyFill="1" applyBorder="1" applyAlignment="1">
      <alignment horizontal="right" vertical="center" wrapText="1" shrinkToFit="1"/>
    </xf>
    <xf numFmtId="0" fontId="0" fillId="33" borderId="9" xfId="0" applyFont="1" applyFill="1" applyBorder="1" applyAlignment="1">
      <alignment horizontal="right" vertical="center" wrapText="1" shrinkToFit="1"/>
    </xf>
    <xf numFmtId="0" fontId="7" fillId="0" borderId="15" xfId="61" applyFont="1" applyFill="1" applyBorder="1" applyAlignment="1">
      <alignment horizontal="right"/>
      <protection/>
    </xf>
    <xf numFmtId="0" fontId="4" fillId="33" borderId="9" xfId="0" applyFont="1" applyFill="1" applyBorder="1" applyAlignment="1">
      <alignment horizontal="center" vertical="center" wrapText="1" shrinkToFit="1"/>
    </xf>
    <xf numFmtId="0" fontId="1" fillId="33" borderId="23" xfId="0" applyFont="1" applyFill="1" applyBorder="1" applyAlignment="1">
      <alignment horizontal="center" vertical="center" wrapText="1" shrinkToFit="1"/>
    </xf>
    <xf numFmtId="0" fontId="1" fillId="33" borderId="24" xfId="0" applyFont="1" applyFill="1" applyBorder="1" applyAlignment="1">
      <alignment horizontal="center" vertical="center" wrapText="1" shrinkToFit="1"/>
    </xf>
    <xf numFmtId="0" fontId="1" fillId="33" borderId="25" xfId="0" applyFont="1" applyFill="1" applyBorder="1" applyAlignment="1">
      <alignment horizontal="center" vertical="center" wrapText="1" shrinkToFit="1"/>
    </xf>
    <xf numFmtId="0" fontId="1" fillId="33" borderId="26" xfId="0" applyFont="1" applyFill="1" applyBorder="1" applyAlignment="1">
      <alignment horizontal="center" vertical="center" wrapText="1" shrinkToFit="1"/>
    </xf>
    <xf numFmtId="0" fontId="1" fillId="33" borderId="27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vertical="center" wrapText="1" shrinkToFit="1"/>
    </xf>
    <xf numFmtId="0" fontId="1" fillId="33" borderId="28" xfId="0" applyNumberFormat="1" applyFont="1" applyFill="1" applyBorder="1" applyAlignment="1">
      <alignment horizontal="center" vertical="center" wrapText="1" shrinkToFit="1"/>
    </xf>
    <xf numFmtId="4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Font="1" applyFill="1" applyBorder="1" applyAlignment="1">
      <alignment horizontal="center" vertical="center" wrapText="1" shrinkToFit="1"/>
    </xf>
    <xf numFmtId="0" fontId="1" fillId="33" borderId="16" xfId="0" applyNumberFormat="1" applyFont="1" applyFill="1" applyBorder="1" applyAlignment="1">
      <alignment horizontal="center" vertical="center" wrapText="1" shrinkToFit="1"/>
    </xf>
    <xf numFmtId="0" fontId="1" fillId="0" borderId="14" xfId="0" applyNumberFormat="1" applyFont="1" applyFill="1" applyBorder="1" applyAlignment="1">
      <alignment horizontal="left" vertical="center" shrinkToFit="1"/>
    </xf>
    <xf numFmtId="4" fontId="1" fillId="0" borderId="14" xfId="0" applyNumberFormat="1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left" vertical="center" shrinkToFit="1"/>
    </xf>
    <xf numFmtId="0" fontId="1" fillId="0" borderId="20" xfId="0" applyNumberFormat="1" applyFont="1" applyFill="1" applyBorder="1" applyAlignment="1">
      <alignment horizontal="left" vertical="center" shrinkToFit="1"/>
    </xf>
    <xf numFmtId="4" fontId="1" fillId="0" borderId="21" xfId="0" applyNumberFormat="1" applyFont="1" applyFill="1" applyBorder="1" applyAlignment="1">
      <alignment horizontal="right"/>
    </xf>
    <xf numFmtId="0" fontId="5" fillId="33" borderId="23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9.00390625" style="0" bestFit="1" customWidth="1"/>
    <col min="2" max="2" width="16.00390625" style="0" bestFit="1" customWidth="1"/>
    <col min="3" max="3" width="30.00390625" style="0" bestFit="1" customWidth="1"/>
    <col min="4" max="4" width="16.00390625" style="0" bestFit="1" customWidth="1"/>
    <col min="5" max="5" width="23.00390625" style="0" bestFit="1" customWidth="1"/>
    <col min="6" max="6" width="24.00390625" style="0" bestFit="1" customWidth="1"/>
    <col min="7" max="7" width="25.00390625" style="0" bestFit="1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ht="16.5" customHeight="1">
      <c r="A2" s="2" t="s">
        <v>1</v>
      </c>
    </row>
    <row r="3" ht="15.75" customHeight="1">
      <c r="A3" s="2" t="s">
        <v>2</v>
      </c>
    </row>
    <row r="4" spans="1:7" ht="27.75" customHeight="1">
      <c r="A4" s="50" t="s">
        <v>3</v>
      </c>
      <c r="B4" s="51"/>
      <c r="C4" s="50" t="s">
        <v>4</v>
      </c>
      <c r="D4" s="79"/>
      <c r="E4" s="79"/>
      <c r="F4" s="79"/>
      <c r="G4" s="51"/>
    </row>
    <row r="5" spans="1:7" ht="30.75" customHeight="1">
      <c r="A5" s="52" t="s">
        <v>5</v>
      </c>
      <c r="B5" s="52" t="s">
        <v>6</v>
      </c>
      <c r="C5" s="52" t="s">
        <v>7</v>
      </c>
      <c r="D5" s="52" t="s">
        <v>6</v>
      </c>
      <c r="E5" s="61" t="s">
        <v>8</v>
      </c>
      <c r="F5" s="61" t="s">
        <v>9</v>
      </c>
      <c r="G5" s="61" t="s">
        <v>10</v>
      </c>
    </row>
    <row r="6" spans="1:7" ht="19.5" customHeight="1">
      <c r="A6" s="48" t="s">
        <v>11</v>
      </c>
      <c r="B6" s="53">
        <v>1859.96</v>
      </c>
      <c r="C6" s="48" t="s">
        <v>12</v>
      </c>
      <c r="D6" s="54">
        <v>941.57</v>
      </c>
      <c r="E6" s="54">
        <v>941.57</v>
      </c>
      <c r="F6" s="56"/>
      <c r="G6" s="56"/>
    </row>
    <row r="7" spans="1:7" ht="19.5" customHeight="1">
      <c r="A7" s="48" t="s">
        <v>13</v>
      </c>
      <c r="B7" s="53">
        <v>1859.96</v>
      </c>
      <c r="C7" s="48" t="s">
        <v>14</v>
      </c>
      <c r="D7" s="55"/>
      <c r="E7" s="55"/>
      <c r="F7" s="56"/>
      <c r="G7" s="56"/>
    </row>
    <row r="8" spans="1:7" ht="19.5" customHeight="1">
      <c r="A8" s="48" t="s">
        <v>15</v>
      </c>
      <c r="B8" s="56"/>
      <c r="C8" s="48" t="s">
        <v>16</v>
      </c>
      <c r="D8" s="57">
        <v>2.8</v>
      </c>
      <c r="E8" s="57">
        <v>2.8</v>
      </c>
      <c r="F8" s="56"/>
      <c r="G8" s="56"/>
    </row>
    <row r="9" spans="1:7" ht="19.5" customHeight="1">
      <c r="A9" s="48" t="s">
        <v>17</v>
      </c>
      <c r="B9" s="56"/>
      <c r="C9" s="48" t="s">
        <v>18</v>
      </c>
      <c r="D9" s="55"/>
      <c r="E9" s="55"/>
      <c r="F9" s="56"/>
      <c r="G9" s="56"/>
    </row>
    <row r="10" spans="1:7" ht="19.5" customHeight="1">
      <c r="A10" s="48" t="s">
        <v>2</v>
      </c>
      <c r="B10" s="58" t="s">
        <v>2</v>
      </c>
      <c r="C10" s="48" t="s">
        <v>19</v>
      </c>
      <c r="D10" s="55"/>
      <c r="E10" s="55"/>
      <c r="F10" s="56"/>
      <c r="G10" s="56"/>
    </row>
    <row r="11" spans="1:7" ht="19.5" customHeight="1">
      <c r="A11" s="48" t="s">
        <v>2</v>
      </c>
      <c r="B11" s="58" t="s">
        <v>2</v>
      </c>
      <c r="C11" s="48" t="s">
        <v>20</v>
      </c>
      <c r="D11" s="55"/>
      <c r="E11" s="55"/>
      <c r="F11" s="56"/>
      <c r="G11" s="56"/>
    </row>
    <row r="12" spans="1:7" ht="19.5" customHeight="1">
      <c r="A12" s="48" t="s">
        <v>2</v>
      </c>
      <c r="B12" s="58" t="s">
        <v>2</v>
      </c>
      <c r="C12" s="48" t="s">
        <v>21</v>
      </c>
      <c r="D12" s="54">
        <v>38.05</v>
      </c>
      <c r="E12" s="54">
        <v>38.05</v>
      </c>
      <c r="F12" s="56"/>
      <c r="G12" s="56"/>
    </row>
    <row r="13" spans="1:7" ht="19.5" customHeight="1">
      <c r="A13" s="48" t="s">
        <v>2</v>
      </c>
      <c r="B13" s="58" t="s">
        <v>2</v>
      </c>
      <c r="C13" s="48" t="s">
        <v>22</v>
      </c>
      <c r="D13" s="54">
        <v>268.76</v>
      </c>
      <c r="E13" s="54">
        <v>268.76</v>
      </c>
      <c r="F13" s="56"/>
      <c r="G13" s="56"/>
    </row>
    <row r="14" spans="1:7" ht="19.5" customHeight="1">
      <c r="A14" s="48" t="s">
        <v>2</v>
      </c>
      <c r="B14" s="58" t="s">
        <v>2</v>
      </c>
      <c r="C14" s="48" t="s">
        <v>23</v>
      </c>
      <c r="D14" s="55"/>
      <c r="E14" s="55"/>
      <c r="F14" s="56"/>
      <c r="G14" s="56"/>
    </row>
    <row r="15" spans="1:7" ht="19.5" customHeight="1">
      <c r="A15" s="48" t="s">
        <v>2</v>
      </c>
      <c r="B15" s="58" t="s">
        <v>2</v>
      </c>
      <c r="C15" s="48" t="s">
        <v>24</v>
      </c>
      <c r="D15" s="54">
        <v>71.73</v>
      </c>
      <c r="E15" s="54">
        <v>71.73</v>
      </c>
      <c r="F15" s="56"/>
      <c r="G15" s="56"/>
    </row>
    <row r="16" spans="1:7" ht="19.5" customHeight="1">
      <c r="A16" s="48" t="s">
        <v>2</v>
      </c>
      <c r="B16" s="58" t="s">
        <v>2</v>
      </c>
      <c r="C16" s="48" t="s">
        <v>25</v>
      </c>
      <c r="D16" s="55"/>
      <c r="E16" s="55"/>
      <c r="F16" s="56"/>
      <c r="G16" s="56"/>
    </row>
    <row r="17" spans="1:7" ht="19.5" customHeight="1">
      <c r="A17" s="48" t="s">
        <v>2</v>
      </c>
      <c r="B17" s="58" t="s">
        <v>2</v>
      </c>
      <c r="C17" s="48" t="s">
        <v>26</v>
      </c>
      <c r="D17" s="54">
        <v>224.04</v>
      </c>
      <c r="E17" s="54">
        <v>224.04</v>
      </c>
      <c r="F17" s="56"/>
      <c r="G17" s="56"/>
    </row>
    <row r="18" spans="1:7" ht="19.5" customHeight="1">
      <c r="A18" s="48" t="s">
        <v>2</v>
      </c>
      <c r="B18" s="58" t="s">
        <v>2</v>
      </c>
      <c r="C18" s="48" t="s">
        <v>27</v>
      </c>
      <c r="D18" s="54">
        <v>593.88</v>
      </c>
      <c r="E18" s="54">
        <v>593.88</v>
      </c>
      <c r="F18" s="56"/>
      <c r="G18" s="56"/>
    </row>
    <row r="19" spans="1:7" ht="19.5" customHeight="1">
      <c r="A19" s="48" t="s">
        <v>28</v>
      </c>
      <c r="B19" s="59">
        <v>405.42</v>
      </c>
      <c r="C19" s="48" t="s">
        <v>29</v>
      </c>
      <c r="D19" s="55"/>
      <c r="E19" s="55"/>
      <c r="F19" s="56"/>
      <c r="G19" s="56"/>
    </row>
    <row r="20" spans="1:7" ht="19.5" customHeight="1">
      <c r="A20" s="48" t="s">
        <v>13</v>
      </c>
      <c r="B20" s="59">
        <v>405.42</v>
      </c>
      <c r="C20" s="48" t="s">
        <v>30</v>
      </c>
      <c r="D20" s="54">
        <v>36.33</v>
      </c>
      <c r="E20" s="54">
        <v>36.33</v>
      </c>
      <c r="F20" s="56"/>
      <c r="G20" s="56"/>
    </row>
    <row r="21" spans="1:7" ht="19.5" customHeight="1">
      <c r="A21" s="48" t="s">
        <v>15</v>
      </c>
      <c r="B21" s="58" t="s">
        <v>2</v>
      </c>
      <c r="C21" s="48" t="s">
        <v>31</v>
      </c>
      <c r="D21" s="55"/>
      <c r="E21" s="55"/>
      <c r="F21" s="56"/>
      <c r="G21" s="56"/>
    </row>
    <row r="22" spans="1:7" ht="19.5" customHeight="1">
      <c r="A22" s="48" t="s">
        <v>17</v>
      </c>
      <c r="B22" s="58" t="s">
        <v>2</v>
      </c>
      <c r="C22" s="48" t="s">
        <v>32</v>
      </c>
      <c r="D22" s="55"/>
      <c r="E22" s="55"/>
      <c r="F22" s="56"/>
      <c r="G22" s="56"/>
    </row>
    <row r="23" spans="1:7" ht="19.5" customHeight="1">
      <c r="A23" s="48" t="s">
        <v>2</v>
      </c>
      <c r="B23" s="58" t="s">
        <v>2</v>
      </c>
      <c r="C23" s="48" t="s">
        <v>33</v>
      </c>
      <c r="D23" s="55"/>
      <c r="E23" s="55"/>
      <c r="F23" s="56"/>
      <c r="G23" s="56"/>
    </row>
    <row r="24" spans="1:7" ht="19.5" customHeight="1">
      <c r="A24" s="48" t="s">
        <v>2</v>
      </c>
      <c r="B24" s="58" t="s">
        <v>2</v>
      </c>
      <c r="C24" s="48" t="s">
        <v>34</v>
      </c>
      <c r="D24" s="55"/>
      <c r="E24" s="55"/>
      <c r="F24" s="56"/>
      <c r="G24" s="56"/>
    </row>
    <row r="25" spans="1:7" ht="19.5" customHeight="1">
      <c r="A25" s="48" t="s">
        <v>2</v>
      </c>
      <c r="B25" s="58" t="s">
        <v>2</v>
      </c>
      <c r="C25" s="48" t="s">
        <v>35</v>
      </c>
      <c r="D25" s="60">
        <v>73.22</v>
      </c>
      <c r="E25" s="60">
        <v>73.22</v>
      </c>
      <c r="F25" s="56"/>
      <c r="G25" s="56"/>
    </row>
    <row r="26" spans="1:7" ht="19.5" customHeight="1">
      <c r="A26" s="48" t="s">
        <v>2</v>
      </c>
      <c r="B26" s="58" t="s">
        <v>2</v>
      </c>
      <c r="C26" s="48" t="s">
        <v>36</v>
      </c>
      <c r="D26" s="56"/>
      <c r="E26" s="56"/>
      <c r="F26" s="56"/>
      <c r="G26" s="56"/>
    </row>
    <row r="27" spans="1:7" ht="19.5" customHeight="1">
      <c r="A27" s="48" t="s">
        <v>2</v>
      </c>
      <c r="B27" s="58" t="s">
        <v>2</v>
      </c>
      <c r="C27" s="48" t="s">
        <v>37</v>
      </c>
      <c r="D27" s="56"/>
      <c r="E27" s="56"/>
      <c r="F27" s="56"/>
      <c r="G27" s="56"/>
    </row>
    <row r="28" spans="1:7" ht="19.5" customHeight="1">
      <c r="A28" s="48" t="s">
        <v>2</v>
      </c>
      <c r="B28" s="58" t="s">
        <v>2</v>
      </c>
      <c r="C28" s="48" t="s">
        <v>38</v>
      </c>
      <c r="D28" s="56"/>
      <c r="E28" s="56"/>
      <c r="F28" s="56"/>
      <c r="G28" s="56"/>
    </row>
    <row r="29" spans="1:7" ht="19.5" customHeight="1">
      <c r="A29" s="48" t="s">
        <v>2</v>
      </c>
      <c r="B29" s="58" t="s">
        <v>2</v>
      </c>
      <c r="C29" s="48" t="s">
        <v>39</v>
      </c>
      <c r="D29" s="53"/>
      <c r="E29" s="53"/>
      <c r="F29" s="56"/>
      <c r="G29" s="56"/>
    </row>
    <row r="30" spans="1:7" ht="19.5" customHeight="1">
      <c r="A30" s="48" t="s">
        <v>2</v>
      </c>
      <c r="B30" s="58" t="s">
        <v>2</v>
      </c>
      <c r="C30" s="48" t="s">
        <v>40</v>
      </c>
      <c r="D30" s="56"/>
      <c r="E30" s="56"/>
      <c r="F30" s="56"/>
      <c r="G30" s="56"/>
    </row>
    <row r="31" spans="1:7" ht="19.5" customHeight="1">
      <c r="A31" s="48" t="s">
        <v>2</v>
      </c>
      <c r="B31" s="58" t="s">
        <v>2</v>
      </c>
      <c r="C31" s="48" t="s">
        <v>41</v>
      </c>
      <c r="D31" s="56"/>
      <c r="E31" s="56"/>
      <c r="F31" s="56"/>
      <c r="G31" s="56"/>
    </row>
    <row r="32" spans="1:7" ht="18" customHeight="1">
      <c r="A32" s="48" t="s">
        <v>2</v>
      </c>
      <c r="B32" s="58" t="s">
        <v>2</v>
      </c>
      <c r="C32" s="48" t="s">
        <v>42</v>
      </c>
      <c r="D32" s="56"/>
      <c r="E32" s="56"/>
      <c r="F32" s="56"/>
      <c r="G32" s="56"/>
    </row>
    <row r="33" spans="1:7" ht="19.5" customHeight="1">
      <c r="A33" s="48" t="s">
        <v>2</v>
      </c>
      <c r="B33" s="58" t="s">
        <v>2</v>
      </c>
      <c r="C33" s="48" t="s">
        <v>43</v>
      </c>
      <c r="D33" s="56"/>
      <c r="E33" s="56"/>
      <c r="F33" s="56"/>
      <c r="G33" s="56"/>
    </row>
    <row r="34" spans="1:7" ht="16.5" customHeight="1">
      <c r="A34" s="48" t="s">
        <v>2</v>
      </c>
      <c r="B34" s="58" t="s">
        <v>2</v>
      </c>
      <c r="C34" s="48" t="s">
        <v>44</v>
      </c>
      <c r="D34" s="56">
        <v>15</v>
      </c>
      <c r="E34" s="56">
        <v>15</v>
      </c>
      <c r="F34" s="56"/>
      <c r="G34" s="56"/>
    </row>
    <row r="35" spans="1:7" ht="16.5" customHeight="1">
      <c r="A35" s="61" t="s">
        <v>2</v>
      </c>
      <c r="B35" s="58" t="s">
        <v>2</v>
      </c>
      <c r="C35" s="61" t="s">
        <v>2</v>
      </c>
      <c r="D35" s="58" t="s">
        <v>2</v>
      </c>
      <c r="E35" s="58" t="s">
        <v>2</v>
      </c>
      <c r="F35" s="58" t="s">
        <v>2</v>
      </c>
      <c r="G35" s="58" t="s">
        <v>2</v>
      </c>
    </row>
    <row r="36" spans="1:7" ht="15">
      <c r="A36" s="48" t="s">
        <v>2</v>
      </c>
      <c r="B36" s="48" t="s">
        <v>2</v>
      </c>
      <c r="C36" s="48" t="s">
        <v>2</v>
      </c>
      <c r="D36" s="58" t="s">
        <v>2</v>
      </c>
      <c r="E36" s="58" t="s">
        <v>2</v>
      </c>
      <c r="F36" s="58" t="s">
        <v>2</v>
      </c>
      <c r="G36" s="58" t="s">
        <v>2</v>
      </c>
    </row>
    <row r="37" spans="1:7" ht="14.25">
      <c r="A37" s="61" t="s">
        <v>45</v>
      </c>
      <c r="B37" s="53">
        <v>2265.38</v>
      </c>
      <c r="C37" s="61" t="s">
        <v>46</v>
      </c>
      <c r="D37" s="53">
        <v>2265.38</v>
      </c>
      <c r="E37" s="53">
        <v>2265.38</v>
      </c>
      <c r="F37" s="56"/>
      <c r="G37" s="56"/>
    </row>
  </sheetData>
  <sheetProtection/>
  <mergeCells count="3">
    <mergeCell ref="A1:G1"/>
    <mergeCell ref="A4:B4"/>
    <mergeCell ref="C4:G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B1">
      <selection activeCell="E45" sqref="E45"/>
    </sheetView>
  </sheetViews>
  <sheetFormatPr defaultColWidth="9.140625" defaultRowHeight="12.75"/>
  <cols>
    <col min="1" max="1" width="16.00390625" style="0" bestFit="1" customWidth="1"/>
    <col min="2" max="2" width="26.00390625" style="0" customWidth="1"/>
    <col min="3" max="3" width="15.00390625" style="0" bestFit="1" customWidth="1"/>
    <col min="4" max="4" width="35.140625" style="0" customWidth="1"/>
    <col min="5" max="8" width="22.00390625" style="0" bestFit="1" customWidth="1"/>
  </cols>
  <sheetData>
    <row r="1" ht="30" customHeight="1">
      <c r="A1" s="1" t="s">
        <v>47</v>
      </c>
    </row>
    <row r="2" ht="15" customHeight="1">
      <c r="A2" s="2" t="s">
        <v>1</v>
      </c>
    </row>
    <row r="3" ht="15" customHeight="1">
      <c r="A3" s="2" t="s">
        <v>48</v>
      </c>
    </row>
    <row r="4" spans="1:8" ht="15" customHeight="1">
      <c r="A4" s="6" t="s">
        <v>49</v>
      </c>
      <c r="B4" s="6" t="s">
        <v>50</v>
      </c>
      <c r="C4" s="7" t="s">
        <v>51</v>
      </c>
      <c r="D4" s="8"/>
      <c r="E4" s="7" t="s">
        <v>52</v>
      </c>
      <c r="F4" s="62"/>
      <c r="G4" s="62"/>
      <c r="H4" s="8"/>
    </row>
    <row r="5" spans="1:8" ht="15" customHeight="1">
      <c r="A5" s="63"/>
      <c r="B5" s="63"/>
      <c r="C5" s="6" t="s">
        <v>53</v>
      </c>
      <c r="D5" s="6" t="s">
        <v>54</v>
      </c>
      <c r="E5" s="6" t="s">
        <v>55</v>
      </c>
      <c r="F5" s="6" t="s">
        <v>56</v>
      </c>
      <c r="G5" s="7" t="s">
        <v>57</v>
      </c>
      <c r="H5" s="8"/>
    </row>
    <row r="6" spans="1:8" ht="12.75">
      <c r="A6" s="9"/>
      <c r="B6" s="9"/>
      <c r="C6" s="9"/>
      <c r="D6" s="9"/>
      <c r="E6" s="9"/>
      <c r="F6" s="9"/>
      <c r="G6" s="73" t="s">
        <v>58</v>
      </c>
      <c r="H6" s="73" t="s">
        <v>59</v>
      </c>
    </row>
    <row r="7" spans="1:8" ht="12.75">
      <c r="A7" s="10" t="s">
        <v>60</v>
      </c>
      <c r="B7" s="10"/>
      <c r="C7" s="10"/>
      <c r="D7" s="10"/>
      <c r="E7" s="11">
        <f>F7+G7</f>
        <v>2265.3799999999997</v>
      </c>
      <c r="F7" s="12">
        <f>F9+F21+F24+F27+F37+F40+F45+F61+F64+F67</f>
        <v>1656.0299999999997</v>
      </c>
      <c r="G7" s="13">
        <f>G9+G21+G24+G27+G37+G40+G45+G61+G64+G67</f>
        <v>609.3499999999999</v>
      </c>
      <c r="H7" s="16"/>
    </row>
    <row r="8" spans="1:8" ht="12.75">
      <c r="A8" s="10" t="s">
        <v>61</v>
      </c>
      <c r="B8" s="14" t="s">
        <v>1</v>
      </c>
      <c r="C8" s="10"/>
      <c r="D8" s="10"/>
      <c r="E8" s="11">
        <v>2265.3799999999997</v>
      </c>
      <c r="F8" s="12">
        <v>1656.0299999999997</v>
      </c>
      <c r="G8" s="15">
        <v>609.3499999999999</v>
      </c>
      <c r="H8" s="16"/>
    </row>
    <row r="9" spans="1:8" ht="12.75">
      <c r="A9" s="74"/>
      <c r="B9" s="16"/>
      <c r="C9" s="17" t="s">
        <v>62</v>
      </c>
      <c r="D9" s="10" t="s">
        <v>63</v>
      </c>
      <c r="E9" s="18">
        <f>F9+G9</f>
        <v>941.5699999999999</v>
      </c>
      <c r="F9" s="75">
        <v>941.27</v>
      </c>
      <c r="G9" s="15">
        <v>0.3</v>
      </c>
      <c r="H9" s="16"/>
    </row>
    <row r="10" spans="1:8" ht="12.75">
      <c r="A10" s="74"/>
      <c r="B10" s="16"/>
      <c r="C10" s="20" t="s">
        <v>64</v>
      </c>
      <c r="D10" s="21" t="s">
        <v>65</v>
      </c>
      <c r="E10" s="18">
        <f aca="true" t="shared" si="0" ref="E10:E41">F10+G10</f>
        <v>15.32</v>
      </c>
      <c r="F10" s="22">
        <v>15.32</v>
      </c>
      <c r="G10" s="15"/>
      <c r="H10" s="16"/>
    </row>
    <row r="11" spans="1:8" ht="12.75">
      <c r="A11" s="74"/>
      <c r="B11" s="16"/>
      <c r="C11" s="20" t="s">
        <v>66</v>
      </c>
      <c r="D11" s="21" t="s">
        <v>67</v>
      </c>
      <c r="E11" s="18">
        <f t="shared" si="0"/>
        <v>15.32</v>
      </c>
      <c r="F11" s="22">
        <v>15.32</v>
      </c>
      <c r="G11" s="15"/>
      <c r="H11" s="16"/>
    </row>
    <row r="12" spans="1:8" ht="12.75">
      <c r="A12" s="74"/>
      <c r="B12" s="16"/>
      <c r="C12" s="20" t="s">
        <v>68</v>
      </c>
      <c r="D12" s="21" t="s">
        <v>69</v>
      </c>
      <c r="E12" s="18">
        <f t="shared" si="0"/>
        <v>808.6099999999999</v>
      </c>
      <c r="F12" s="22">
        <v>808.31</v>
      </c>
      <c r="G12" s="15">
        <v>0.3</v>
      </c>
      <c r="H12" s="16"/>
    </row>
    <row r="13" spans="1:8" ht="12.75">
      <c r="A13" s="74"/>
      <c r="B13" s="16"/>
      <c r="C13" s="20" t="s">
        <v>70</v>
      </c>
      <c r="D13" s="21" t="s">
        <v>67</v>
      </c>
      <c r="E13" s="18">
        <f t="shared" si="0"/>
        <v>808.31</v>
      </c>
      <c r="F13" s="22">
        <v>808.31</v>
      </c>
      <c r="G13" s="15"/>
      <c r="H13" s="16"/>
    </row>
    <row r="14" spans="1:8" ht="12.75">
      <c r="A14" s="74"/>
      <c r="B14" s="16"/>
      <c r="C14" s="20" t="s">
        <v>71</v>
      </c>
      <c r="D14" s="21" t="s">
        <v>72</v>
      </c>
      <c r="E14" s="18">
        <f t="shared" si="0"/>
        <v>0.3</v>
      </c>
      <c r="F14" s="22"/>
      <c r="G14" s="15">
        <v>0.3</v>
      </c>
      <c r="H14" s="16"/>
    </row>
    <row r="15" spans="1:8" ht="12.75">
      <c r="A15" s="74"/>
      <c r="B15" s="16"/>
      <c r="C15" s="20" t="s">
        <v>73</v>
      </c>
      <c r="D15" s="21" t="s">
        <v>74</v>
      </c>
      <c r="E15" s="18">
        <f t="shared" si="0"/>
        <v>39.97</v>
      </c>
      <c r="F15" s="22">
        <v>39.97</v>
      </c>
      <c r="G15" s="15"/>
      <c r="H15" s="16"/>
    </row>
    <row r="16" spans="1:8" ht="12.75">
      <c r="A16" s="74"/>
      <c r="B16" s="16"/>
      <c r="C16" s="20" t="s">
        <v>75</v>
      </c>
      <c r="D16" s="21" t="s">
        <v>67</v>
      </c>
      <c r="E16" s="18">
        <f t="shared" si="0"/>
        <v>39.97</v>
      </c>
      <c r="F16" s="22">
        <v>39.97</v>
      </c>
      <c r="G16" s="15"/>
      <c r="H16" s="16"/>
    </row>
    <row r="17" spans="1:8" ht="12.75">
      <c r="A17" s="74"/>
      <c r="B17" s="16"/>
      <c r="C17" s="20" t="s">
        <v>76</v>
      </c>
      <c r="D17" s="21" t="s">
        <v>77</v>
      </c>
      <c r="E17" s="18">
        <f t="shared" si="0"/>
        <v>9.61</v>
      </c>
      <c r="F17" s="22">
        <v>9.61</v>
      </c>
      <c r="G17" s="15"/>
      <c r="H17" s="16"/>
    </row>
    <row r="18" spans="1:8" ht="12.75">
      <c r="A18" s="74"/>
      <c r="B18" s="16"/>
      <c r="C18" s="20" t="s">
        <v>78</v>
      </c>
      <c r="D18" s="21" t="s">
        <v>67</v>
      </c>
      <c r="E18" s="18">
        <f t="shared" si="0"/>
        <v>9.61</v>
      </c>
      <c r="F18" s="22">
        <v>9.61</v>
      </c>
      <c r="G18" s="15"/>
      <c r="H18" s="16"/>
    </row>
    <row r="19" spans="1:8" ht="12.75">
      <c r="A19" s="74"/>
      <c r="B19" s="16"/>
      <c r="C19" s="20" t="s">
        <v>79</v>
      </c>
      <c r="D19" s="21" t="s">
        <v>80</v>
      </c>
      <c r="E19" s="18">
        <f t="shared" si="0"/>
        <v>68.06</v>
      </c>
      <c r="F19" s="22">
        <v>68.06</v>
      </c>
      <c r="G19" s="15"/>
      <c r="H19" s="16"/>
    </row>
    <row r="20" spans="1:8" ht="12.75">
      <c r="A20" s="74"/>
      <c r="B20" s="16"/>
      <c r="C20" s="20" t="s">
        <v>81</v>
      </c>
      <c r="D20" s="21" t="s">
        <v>67</v>
      </c>
      <c r="E20" s="18">
        <f t="shared" si="0"/>
        <v>68.06</v>
      </c>
      <c r="F20" s="22">
        <v>68.06</v>
      </c>
      <c r="G20" s="15"/>
      <c r="H20" s="16"/>
    </row>
    <row r="21" spans="1:8" ht="12.75">
      <c r="A21" s="74"/>
      <c r="B21" s="16"/>
      <c r="C21" s="23">
        <v>203</v>
      </c>
      <c r="D21" s="21" t="s">
        <v>82</v>
      </c>
      <c r="E21" s="18">
        <f t="shared" si="0"/>
        <v>2.8</v>
      </c>
      <c r="F21" s="22"/>
      <c r="G21" s="15">
        <v>2.8</v>
      </c>
      <c r="H21" s="16"/>
    </row>
    <row r="22" spans="1:8" ht="12.75">
      <c r="A22" s="74"/>
      <c r="B22" s="16"/>
      <c r="C22" s="23" t="s">
        <v>83</v>
      </c>
      <c r="D22" s="21" t="s">
        <v>84</v>
      </c>
      <c r="E22" s="18">
        <f t="shared" si="0"/>
        <v>2.8</v>
      </c>
      <c r="F22" s="22"/>
      <c r="G22" s="15">
        <v>2.8</v>
      </c>
      <c r="H22" s="16"/>
    </row>
    <row r="23" spans="1:8" ht="12.75">
      <c r="A23" s="74"/>
      <c r="B23" s="16"/>
      <c r="C23" s="23" t="s">
        <v>85</v>
      </c>
      <c r="D23" s="21" t="s">
        <v>86</v>
      </c>
      <c r="E23" s="18">
        <f t="shared" si="0"/>
        <v>2.8</v>
      </c>
      <c r="F23" s="22"/>
      <c r="G23" s="15">
        <v>2.8</v>
      </c>
      <c r="H23" s="16"/>
    </row>
    <row r="24" spans="1:8" ht="12.75">
      <c r="A24" s="74"/>
      <c r="B24" s="16"/>
      <c r="C24" s="20" t="s">
        <v>87</v>
      </c>
      <c r="D24" s="21" t="s">
        <v>88</v>
      </c>
      <c r="E24" s="18">
        <f t="shared" si="0"/>
        <v>38.05</v>
      </c>
      <c r="F24" s="22">
        <v>38.05</v>
      </c>
      <c r="G24" s="15"/>
      <c r="H24" s="16"/>
    </row>
    <row r="25" spans="1:8" ht="12.75">
      <c r="A25" s="74"/>
      <c r="B25" s="16"/>
      <c r="C25" s="20" t="s">
        <v>89</v>
      </c>
      <c r="D25" s="21" t="s">
        <v>90</v>
      </c>
      <c r="E25" s="18">
        <f t="shared" si="0"/>
        <v>38.05</v>
      </c>
      <c r="F25" s="22">
        <v>38.05</v>
      </c>
      <c r="G25" s="15"/>
      <c r="H25" s="16"/>
    </row>
    <row r="26" spans="1:8" ht="12.75">
      <c r="A26" s="74"/>
      <c r="B26" s="16"/>
      <c r="C26" s="20" t="s">
        <v>91</v>
      </c>
      <c r="D26" s="21" t="s">
        <v>92</v>
      </c>
      <c r="E26" s="18">
        <f t="shared" si="0"/>
        <v>38.05</v>
      </c>
      <c r="F26" s="22">
        <v>38.05</v>
      </c>
      <c r="G26" s="15"/>
      <c r="H26" s="16"/>
    </row>
    <row r="27" spans="1:8" ht="12.75">
      <c r="A27" s="74"/>
      <c r="B27" s="16"/>
      <c r="C27" s="17" t="s">
        <v>93</v>
      </c>
      <c r="D27" s="10" t="s">
        <v>94</v>
      </c>
      <c r="E27" s="18">
        <f t="shared" si="0"/>
        <v>268.76</v>
      </c>
      <c r="F27" s="75">
        <v>268.76</v>
      </c>
      <c r="G27" s="15"/>
      <c r="H27" s="16"/>
    </row>
    <row r="28" spans="1:8" ht="12.75">
      <c r="A28" s="74"/>
      <c r="B28" s="16"/>
      <c r="C28" s="20" t="s">
        <v>95</v>
      </c>
      <c r="D28" s="21" t="s">
        <v>96</v>
      </c>
      <c r="E28" s="18">
        <f t="shared" si="0"/>
        <v>19.52</v>
      </c>
      <c r="F28" s="22">
        <v>19.52</v>
      </c>
      <c r="G28" s="15"/>
      <c r="H28" s="16"/>
    </row>
    <row r="29" spans="1:8" ht="12.75">
      <c r="A29" s="76"/>
      <c r="B29" s="16"/>
      <c r="C29" s="20" t="s">
        <v>97</v>
      </c>
      <c r="D29" s="21" t="s">
        <v>98</v>
      </c>
      <c r="E29" s="18">
        <f t="shared" si="0"/>
        <v>19.52</v>
      </c>
      <c r="F29" s="22">
        <v>19.52</v>
      </c>
      <c r="G29" s="15"/>
      <c r="H29" s="16"/>
    </row>
    <row r="30" spans="1:8" ht="12.75">
      <c r="A30" s="16"/>
      <c r="B30" s="16"/>
      <c r="C30" s="17" t="s">
        <v>99</v>
      </c>
      <c r="D30" s="10" t="s">
        <v>100</v>
      </c>
      <c r="E30" s="18">
        <f t="shared" si="0"/>
        <v>221.96</v>
      </c>
      <c r="F30" s="75">
        <v>221.96</v>
      </c>
      <c r="G30" s="15"/>
      <c r="H30" s="16"/>
    </row>
    <row r="31" spans="1:8" ht="12.75">
      <c r="A31" s="24"/>
      <c r="B31" s="24"/>
      <c r="C31" s="17" t="s">
        <v>101</v>
      </c>
      <c r="D31" s="10" t="s">
        <v>102</v>
      </c>
      <c r="E31" s="18">
        <f t="shared" si="0"/>
        <v>71.5</v>
      </c>
      <c r="F31" s="22">
        <v>71.5</v>
      </c>
      <c r="G31" s="13"/>
      <c r="H31" s="24"/>
    </row>
    <row r="32" spans="1:8" ht="12.75">
      <c r="A32" s="24"/>
      <c r="B32" s="24"/>
      <c r="C32" s="17" t="s">
        <v>103</v>
      </c>
      <c r="D32" s="10" t="s">
        <v>104</v>
      </c>
      <c r="E32" s="18">
        <f t="shared" si="0"/>
        <v>17.23</v>
      </c>
      <c r="F32" s="22">
        <v>17.23</v>
      </c>
      <c r="G32" s="13"/>
      <c r="H32" s="24"/>
    </row>
    <row r="33" spans="1:8" ht="12.75">
      <c r="A33" s="24"/>
      <c r="B33" s="24"/>
      <c r="C33" s="17" t="s">
        <v>105</v>
      </c>
      <c r="D33" s="10" t="s">
        <v>106</v>
      </c>
      <c r="E33" s="18">
        <f t="shared" si="0"/>
        <v>88.82</v>
      </c>
      <c r="F33" s="22">
        <v>88.82</v>
      </c>
      <c r="G33" s="13"/>
      <c r="H33" s="24"/>
    </row>
    <row r="34" spans="1:8" ht="12.75">
      <c r="A34" s="24"/>
      <c r="B34" s="24"/>
      <c r="C34" s="17" t="s">
        <v>107</v>
      </c>
      <c r="D34" s="10" t="s">
        <v>108</v>
      </c>
      <c r="E34" s="18">
        <f t="shared" si="0"/>
        <v>44.41</v>
      </c>
      <c r="F34" s="22">
        <v>44.41</v>
      </c>
      <c r="G34" s="13"/>
      <c r="H34" s="24"/>
    </row>
    <row r="35" spans="1:8" ht="12.75">
      <c r="A35" s="24"/>
      <c r="B35" s="24"/>
      <c r="C35" s="20" t="s">
        <v>109</v>
      </c>
      <c r="D35" s="21" t="s">
        <v>110</v>
      </c>
      <c r="E35" s="18">
        <f t="shared" si="0"/>
        <v>27.28</v>
      </c>
      <c r="F35" s="25">
        <v>27.28</v>
      </c>
      <c r="G35" s="13"/>
      <c r="H35" s="24"/>
    </row>
    <row r="36" spans="1:8" ht="12.75">
      <c r="A36" s="24"/>
      <c r="B36" s="24"/>
      <c r="C36" s="20" t="s">
        <v>111</v>
      </c>
      <c r="D36" s="21" t="s">
        <v>112</v>
      </c>
      <c r="E36" s="18">
        <f t="shared" si="0"/>
        <v>27.28</v>
      </c>
      <c r="F36" s="25">
        <v>27.28</v>
      </c>
      <c r="G36" s="13"/>
      <c r="H36" s="24"/>
    </row>
    <row r="37" spans="1:8" ht="12.75">
      <c r="A37" s="24"/>
      <c r="B37" s="24"/>
      <c r="C37" s="17" t="s">
        <v>113</v>
      </c>
      <c r="D37" s="10" t="s">
        <v>114</v>
      </c>
      <c r="E37" s="18">
        <f t="shared" si="0"/>
        <v>71.73</v>
      </c>
      <c r="F37" s="22">
        <v>71.73</v>
      </c>
      <c r="G37" s="13"/>
      <c r="H37" s="24"/>
    </row>
    <row r="38" spans="1:8" ht="12.75">
      <c r="A38" s="24"/>
      <c r="B38" s="24"/>
      <c r="C38" s="17" t="s">
        <v>115</v>
      </c>
      <c r="D38" s="10" t="s">
        <v>116</v>
      </c>
      <c r="E38" s="18">
        <f t="shared" si="0"/>
        <v>71.73</v>
      </c>
      <c r="F38" s="22">
        <v>71.73</v>
      </c>
      <c r="G38" s="13"/>
      <c r="H38" s="24"/>
    </row>
    <row r="39" spans="1:8" ht="12.75">
      <c r="A39" s="24"/>
      <c r="B39" s="24"/>
      <c r="C39" s="26" t="s">
        <v>117</v>
      </c>
      <c r="D39" s="21" t="s">
        <v>118</v>
      </c>
      <c r="E39" s="18">
        <f t="shared" si="0"/>
        <v>71.73</v>
      </c>
      <c r="F39" s="75">
        <v>71.73</v>
      </c>
      <c r="G39" s="13"/>
      <c r="H39" s="24"/>
    </row>
    <row r="40" spans="1:8" ht="12.75">
      <c r="A40" s="24"/>
      <c r="B40" s="24"/>
      <c r="C40" s="26">
        <v>212</v>
      </c>
      <c r="D40" s="21" t="s">
        <v>119</v>
      </c>
      <c r="E40" s="18">
        <f t="shared" si="0"/>
        <v>224.04</v>
      </c>
      <c r="F40" s="75">
        <v>36.57</v>
      </c>
      <c r="G40" s="13">
        <v>187.47</v>
      </c>
      <c r="H40" s="24"/>
    </row>
    <row r="41" spans="1:8" ht="12.75">
      <c r="A41" s="24"/>
      <c r="B41" s="24"/>
      <c r="C41" s="26" t="s">
        <v>120</v>
      </c>
      <c r="D41" s="10" t="s">
        <v>121</v>
      </c>
      <c r="E41" s="18">
        <f t="shared" si="0"/>
        <v>36.57</v>
      </c>
      <c r="F41" s="75">
        <v>36.57</v>
      </c>
      <c r="G41" s="13"/>
      <c r="H41" s="24"/>
    </row>
    <row r="42" spans="1:8" ht="12.75">
      <c r="A42" s="24"/>
      <c r="B42" s="24"/>
      <c r="C42" s="26" t="s">
        <v>122</v>
      </c>
      <c r="D42" s="10" t="s">
        <v>123</v>
      </c>
      <c r="E42" s="18">
        <f aca="true" t="shared" si="1" ref="E42:E70">F42+G42</f>
        <v>36.57</v>
      </c>
      <c r="F42" s="75">
        <v>36.57</v>
      </c>
      <c r="G42" s="13"/>
      <c r="H42" s="24"/>
    </row>
    <row r="43" spans="1:8" ht="12.75">
      <c r="A43" s="24"/>
      <c r="B43" s="24"/>
      <c r="C43" s="26" t="s">
        <v>124</v>
      </c>
      <c r="D43" s="10" t="s">
        <v>125</v>
      </c>
      <c r="E43" s="18">
        <f t="shared" si="1"/>
        <v>187.47</v>
      </c>
      <c r="F43" s="75"/>
      <c r="G43" s="13">
        <v>187.47</v>
      </c>
      <c r="H43" s="24"/>
    </row>
    <row r="44" spans="1:8" ht="12.75">
      <c r="A44" s="24"/>
      <c r="B44" s="24"/>
      <c r="C44" s="26" t="s">
        <v>126</v>
      </c>
      <c r="D44" s="10" t="s">
        <v>127</v>
      </c>
      <c r="E44" s="18">
        <f t="shared" si="1"/>
        <v>187.47</v>
      </c>
      <c r="F44" s="75"/>
      <c r="G44" s="13">
        <v>187.47</v>
      </c>
      <c r="H44" s="24"/>
    </row>
    <row r="45" spans="1:8" ht="12.75">
      <c r="A45" s="24"/>
      <c r="B45" s="24"/>
      <c r="C45" s="26">
        <v>213</v>
      </c>
      <c r="D45" s="10" t="s">
        <v>128</v>
      </c>
      <c r="E45" s="18">
        <f t="shared" si="1"/>
        <v>593.88</v>
      </c>
      <c r="F45" s="75">
        <v>190.1</v>
      </c>
      <c r="G45" s="13">
        <v>403.78</v>
      </c>
      <c r="H45" s="24"/>
    </row>
    <row r="46" spans="1:8" ht="12.75">
      <c r="A46" s="24"/>
      <c r="B46" s="24"/>
      <c r="C46" s="26" t="s">
        <v>129</v>
      </c>
      <c r="D46" s="10" t="s">
        <v>130</v>
      </c>
      <c r="E46" s="18">
        <f t="shared" si="1"/>
        <v>201.04</v>
      </c>
      <c r="F46" s="75">
        <v>190.1</v>
      </c>
      <c r="G46" s="13">
        <v>10.94</v>
      </c>
      <c r="H46" s="24"/>
    </row>
    <row r="47" spans="1:8" ht="12.75">
      <c r="A47" s="24"/>
      <c r="B47" s="24"/>
      <c r="C47" s="26" t="s">
        <v>131</v>
      </c>
      <c r="D47" s="10" t="s">
        <v>132</v>
      </c>
      <c r="E47" s="18">
        <f t="shared" si="1"/>
        <v>190.1</v>
      </c>
      <c r="F47" s="75">
        <v>190.1</v>
      </c>
      <c r="G47" s="13"/>
      <c r="H47" s="24"/>
    </row>
    <row r="48" spans="1:8" ht="12.75">
      <c r="A48" s="24"/>
      <c r="B48" s="24"/>
      <c r="C48" s="26" t="s">
        <v>133</v>
      </c>
      <c r="D48" s="10" t="s">
        <v>134</v>
      </c>
      <c r="E48" s="18">
        <f t="shared" si="1"/>
        <v>10</v>
      </c>
      <c r="F48" s="75"/>
      <c r="G48" s="13">
        <v>10</v>
      </c>
      <c r="H48" s="24"/>
    </row>
    <row r="49" spans="1:8" ht="12.75">
      <c r="A49" s="24"/>
      <c r="B49" s="24"/>
      <c r="C49" s="26" t="s">
        <v>135</v>
      </c>
      <c r="D49" s="10" t="s">
        <v>136</v>
      </c>
      <c r="E49" s="18">
        <f t="shared" si="1"/>
        <v>0.94</v>
      </c>
      <c r="F49" s="75"/>
      <c r="G49" s="13">
        <v>0.94</v>
      </c>
      <c r="H49" s="24"/>
    </row>
    <row r="50" spans="1:8" ht="12.75">
      <c r="A50" s="24"/>
      <c r="B50" s="24"/>
      <c r="C50" s="26" t="s">
        <v>137</v>
      </c>
      <c r="D50" s="10" t="s">
        <v>138</v>
      </c>
      <c r="E50" s="18">
        <f t="shared" si="1"/>
        <v>0.36</v>
      </c>
      <c r="F50" s="75"/>
      <c r="G50" s="13">
        <v>0.36</v>
      </c>
      <c r="H50" s="24"/>
    </row>
    <row r="51" spans="1:8" ht="12.75">
      <c r="A51" s="24"/>
      <c r="B51" s="24"/>
      <c r="C51" s="26" t="s">
        <v>139</v>
      </c>
      <c r="D51" s="10" t="s">
        <v>140</v>
      </c>
      <c r="E51" s="18">
        <f t="shared" si="1"/>
        <v>0.36</v>
      </c>
      <c r="F51" s="75"/>
      <c r="G51" s="13">
        <v>0.36</v>
      </c>
      <c r="H51" s="24"/>
    </row>
    <row r="52" spans="1:8" ht="12.75">
      <c r="A52" s="24"/>
      <c r="B52" s="24"/>
      <c r="C52" s="26" t="s">
        <v>141</v>
      </c>
      <c r="D52" s="10" t="s">
        <v>142</v>
      </c>
      <c r="E52" s="18">
        <f t="shared" si="1"/>
        <v>22</v>
      </c>
      <c r="F52" s="75"/>
      <c r="G52" s="13">
        <v>22</v>
      </c>
      <c r="H52" s="24"/>
    </row>
    <row r="53" spans="1:8" ht="12.75">
      <c r="A53" s="24"/>
      <c r="B53" s="24"/>
      <c r="C53" s="26" t="s">
        <v>143</v>
      </c>
      <c r="D53" s="10" t="s">
        <v>144</v>
      </c>
      <c r="E53" s="18">
        <f t="shared" si="1"/>
        <v>0</v>
      </c>
      <c r="F53" s="75"/>
      <c r="G53" s="13"/>
      <c r="H53" s="24"/>
    </row>
    <row r="54" spans="1:8" ht="12.75">
      <c r="A54" s="24"/>
      <c r="B54" s="24"/>
      <c r="C54" s="26" t="s">
        <v>145</v>
      </c>
      <c r="D54" s="10" t="s">
        <v>146</v>
      </c>
      <c r="E54" s="18">
        <f t="shared" si="1"/>
        <v>18</v>
      </c>
      <c r="F54" s="75"/>
      <c r="G54" s="13">
        <v>18</v>
      </c>
      <c r="H54" s="24"/>
    </row>
    <row r="55" spans="1:8" ht="12.75">
      <c r="A55" s="24"/>
      <c r="B55" s="24"/>
      <c r="C55" s="26" t="s">
        <v>147</v>
      </c>
      <c r="D55" s="10" t="s">
        <v>148</v>
      </c>
      <c r="E55" s="18">
        <f t="shared" si="1"/>
        <v>4</v>
      </c>
      <c r="F55" s="75"/>
      <c r="G55" s="13">
        <v>4</v>
      </c>
      <c r="H55" s="24"/>
    </row>
    <row r="56" spans="1:8" ht="12.75">
      <c r="A56" s="24"/>
      <c r="B56" s="24"/>
      <c r="C56" s="26" t="s">
        <v>149</v>
      </c>
      <c r="D56" s="10" t="s">
        <v>150</v>
      </c>
      <c r="E56" s="18">
        <f t="shared" si="1"/>
        <v>370.35</v>
      </c>
      <c r="F56" s="75"/>
      <c r="G56" s="13">
        <v>370.35</v>
      </c>
      <c r="H56" s="24"/>
    </row>
    <row r="57" spans="1:8" ht="12.75">
      <c r="A57" s="24"/>
      <c r="B57" s="24"/>
      <c r="C57" s="26" t="s">
        <v>151</v>
      </c>
      <c r="D57" s="10" t="s">
        <v>152</v>
      </c>
      <c r="E57" s="18">
        <f t="shared" si="1"/>
        <v>10</v>
      </c>
      <c r="F57" s="75"/>
      <c r="G57" s="13">
        <v>10</v>
      </c>
      <c r="H57" s="24"/>
    </row>
    <row r="58" spans="1:8" ht="12.75">
      <c r="A58" s="24"/>
      <c r="B58" s="24"/>
      <c r="C58" s="26" t="s">
        <v>153</v>
      </c>
      <c r="D58" s="10" t="s">
        <v>154</v>
      </c>
      <c r="E58" s="18">
        <f t="shared" si="1"/>
        <v>360.35</v>
      </c>
      <c r="F58" s="75"/>
      <c r="G58" s="13">
        <v>360.35</v>
      </c>
      <c r="H58" s="24"/>
    </row>
    <row r="59" spans="1:8" ht="12.75">
      <c r="A59" s="24"/>
      <c r="B59" s="24"/>
      <c r="C59" s="26" t="s">
        <v>155</v>
      </c>
      <c r="D59" s="10" t="s">
        <v>156</v>
      </c>
      <c r="E59" s="18">
        <f t="shared" si="1"/>
        <v>0.13</v>
      </c>
      <c r="F59" s="75"/>
      <c r="G59" s="13">
        <v>0.13</v>
      </c>
      <c r="H59" s="24"/>
    </row>
    <row r="60" spans="1:8" ht="12.75">
      <c r="A60" s="24"/>
      <c r="B60" s="24"/>
      <c r="C60" s="26" t="s">
        <v>157</v>
      </c>
      <c r="D60" s="10" t="s">
        <v>158</v>
      </c>
      <c r="E60" s="18">
        <f t="shared" si="1"/>
        <v>0.13</v>
      </c>
      <c r="F60" s="75"/>
      <c r="G60" s="13">
        <v>0.13</v>
      </c>
      <c r="H60" s="24"/>
    </row>
    <row r="61" spans="1:8" ht="12.75">
      <c r="A61" s="24"/>
      <c r="B61" s="24"/>
      <c r="C61" s="26" t="s">
        <v>159</v>
      </c>
      <c r="D61" s="10" t="s">
        <v>160</v>
      </c>
      <c r="E61" s="18">
        <f t="shared" si="1"/>
        <v>36.33</v>
      </c>
      <c r="F61" s="75">
        <v>36.33</v>
      </c>
      <c r="G61" s="13"/>
      <c r="H61" s="24"/>
    </row>
    <row r="62" spans="1:8" ht="12.75">
      <c r="A62" s="24"/>
      <c r="B62" s="24"/>
      <c r="C62" s="26" t="s">
        <v>161</v>
      </c>
      <c r="D62" s="25" t="s">
        <v>162</v>
      </c>
      <c r="E62" s="18">
        <f t="shared" si="1"/>
        <v>36.33</v>
      </c>
      <c r="F62" s="75">
        <v>36.33</v>
      </c>
      <c r="G62" s="13"/>
      <c r="H62" s="24"/>
    </row>
    <row r="63" spans="1:8" ht="12.75">
      <c r="A63" s="24"/>
      <c r="B63" s="24"/>
      <c r="C63" s="26" t="s">
        <v>163</v>
      </c>
      <c r="D63" s="25" t="s">
        <v>164</v>
      </c>
      <c r="E63" s="18">
        <f t="shared" si="1"/>
        <v>36.33</v>
      </c>
      <c r="F63" s="75">
        <v>36.33</v>
      </c>
      <c r="G63" s="13"/>
      <c r="H63" s="24"/>
    </row>
    <row r="64" spans="1:8" ht="12.75">
      <c r="A64" s="24"/>
      <c r="B64" s="24"/>
      <c r="C64" s="26" t="s">
        <v>165</v>
      </c>
      <c r="D64" s="10" t="s">
        <v>166</v>
      </c>
      <c r="E64" s="18">
        <f t="shared" si="1"/>
        <v>73.22</v>
      </c>
      <c r="F64" s="75">
        <v>73.22</v>
      </c>
      <c r="G64" s="13"/>
      <c r="H64" s="24"/>
    </row>
    <row r="65" spans="1:8" ht="12.75">
      <c r="A65" s="27"/>
      <c r="B65" s="27"/>
      <c r="C65" s="77" t="s">
        <v>167</v>
      </c>
      <c r="D65" s="14" t="s">
        <v>168</v>
      </c>
      <c r="E65" s="18">
        <f t="shared" si="1"/>
        <v>73.22</v>
      </c>
      <c r="F65" s="78">
        <v>73.22</v>
      </c>
      <c r="G65" s="31"/>
      <c r="H65" s="27"/>
    </row>
    <row r="66" spans="1:8" ht="12.75">
      <c r="A66" s="24"/>
      <c r="B66" s="24"/>
      <c r="C66" s="16" t="s">
        <v>169</v>
      </c>
      <c r="D66" s="16" t="s">
        <v>170</v>
      </c>
      <c r="E66" s="18">
        <f t="shared" si="1"/>
        <v>73.22</v>
      </c>
      <c r="F66" s="33">
        <v>73.22</v>
      </c>
      <c r="G66" s="13"/>
      <c r="H66" s="24"/>
    </row>
    <row r="67" spans="1:8" ht="12.75">
      <c r="A67" s="24"/>
      <c r="B67" s="24"/>
      <c r="C67" s="39">
        <v>224</v>
      </c>
      <c r="D67" s="16" t="s">
        <v>171</v>
      </c>
      <c r="E67" s="18">
        <f t="shared" si="1"/>
        <v>15</v>
      </c>
      <c r="F67" s="24"/>
      <c r="G67" s="24">
        <v>15</v>
      </c>
      <c r="H67" s="24"/>
    </row>
    <row r="68" spans="1:8" ht="12.75">
      <c r="A68" s="24"/>
      <c r="B68" s="24"/>
      <c r="C68" s="39" t="s">
        <v>172</v>
      </c>
      <c r="D68" s="16" t="s">
        <v>173</v>
      </c>
      <c r="E68" s="18">
        <f t="shared" si="1"/>
        <v>15</v>
      </c>
      <c r="F68" s="24"/>
      <c r="G68" s="24">
        <v>15</v>
      </c>
      <c r="H68" s="24"/>
    </row>
    <row r="69" spans="1:8" ht="12.75">
      <c r="A69" s="24"/>
      <c r="B69" s="24"/>
      <c r="C69" s="39" t="s">
        <v>174</v>
      </c>
      <c r="D69" s="16" t="s">
        <v>175</v>
      </c>
      <c r="E69" s="18">
        <f t="shared" si="1"/>
        <v>0</v>
      </c>
      <c r="F69" s="24"/>
      <c r="G69" s="24">
        <v>0</v>
      </c>
      <c r="H69" s="24"/>
    </row>
    <row r="70" spans="1:8" ht="12.75">
      <c r="A70" s="24"/>
      <c r="B70" s="24"/>
      <c r="C70" s="39" t="s">
        <v>176</v>
      </c>
      <c r="D70" s="16" t="s">
        <v>177</v>
      </c>
      <c r="E70" s="18">
        <f t="shared" si="1"/>
        <v>15</v>
      </c>
      <c r="F70" s="24"/>
      <c r="G70" s="24">
        <v>15</v>
      </c>
      <c r="H70" s="24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4">
      <selection activeCell="F45" sqref="F45"/>
    </sheetView>
  </sheetViews>
  <sheetFormatPr defaultColWidth="9.140625" defaultRowHeight="12.75"/>
  <cols>
    <col min="1" max="1" width="11.7109375" style="0" customWidth="1"/>
    <col min="2" max="2" width="25.28125" style="0" customWidth="1"/>
    <col min="3" max="3" width="16.00390625" style="0" customWidth="1"/>
    <col min="4" max="4" width="29.421875" style="0" customWidth="1"/>
    <col min="5" max="6" width="26.00390625" style="0" bestFit="1" customWidth="1"/>
    <col min="7" max="7" width="32.00390625" style="0" bestFit="1" customWidth="1"/>
  </cols>
  <sheetData>
    <row r="1" ht="30" customHeight="1">
      <c r="A1" s="1" t="s">
        <v>178</v>
      </c>
    </row>
    <row r="2" ht="15" customHeight="1">
      <c r="A2" s="2" t="s">
        <v>1</v>
      </c>
    </row>
    <row r="3" ht="15" customHeight="1">
      <c r="A3" s="2" t="s">
        <v>48</v>
      </c>
    </row>
    <row r="4" spans="1:7" ht="15" customHeight="1">
      <c r="A4" s="6" t="s">
        <v>49</v>
      </c>
      <c r="B4" s="6" t="s">
        <v>50</v>
      </c>
      <c r="C4" s="7" t="s">
        <v>179</v>
      </c>
      <c r="D4" s="8"/>
      <c r="E4" s="7" t="s">
        <v>180</v>
      </c>
      <c r="F4" s="62"/>
      <c r="G4" s="8"/>
    </row>
    <row r="5" spans="1:7" ht="12.75">
      <c r="A5" s="9"/>
      <c r="B5" s="9"/>
      <c r="C5" s="3" t="s">
        <v>53</v>
      </c>
      <c r="D5" s="3" t="s">
        <v>54</v>
      </c>
      <c r="E5" s="3" t="s">
        <v>60</v>
      </c>
      <c r="F5" s="3" t="s">
        <v>181</v>
      </c>
      <c r="G5" s="3" t="s">
        <v>182</v>
      </c>
    </row>
    <row r="6" spans="1:7" ht="12.75">
      <c r="A6" s="10" t="s">
        <v>60</v>
      </c>
      <c r="B6" s="10"/>
      <c r="C6" s="10"/>
      <c r="D6" s="10"/>
      <c r="E6" s="11">
        <v>1656.03</v>
      </c>
      <c r="F6" s="11">
        <v>1426.03</v>
      </c>
      <c r="G6" s="36">
        <v>230</v>
      </c>
    </row>
    <row r="7" spans="1:7" ht="12.75">
      <c r="A7" s="10" t="s">
        <v>61</v>
      </c>
      <c r="B7" s="10" t="s">
        <v>1</v>
      </c>
      <c r="C7" s="10"/>
      <c r="D7" s="10"/>
      <c r="E7" s="11">
        <f>F7+G7</f>
        <v>1656.03</v>
      </c>
      <c r="F7" s="11">
        <f>F8+F21+F43</f>
        <v>1426.03</v>
      </c>
      <c r="G7" s="36">
        <f>G8+G21+G43</f>
        <v>230</v>
      </c>
    </row>
    <row r="8" spans="1:7" ht="12.75">
      <c r="A8" s="10"/>
      <c r="B8" s="10"/>
      <c r="C8" s="10" t="s">
        <v>183</v>
      </c>
      <c r="D8" s="10" t="s">
        <v>184</v>
      </c>
      <c r="E8" s="11">
        <f aca="true" t="shared" si="0" ref="E8:E48">F8+G8</f>
        <v>1073.12</v>
      </c>
      <c r="F8" s="11">
        <f>F9+F10+F11+F12+F13+F14+F15+F16+F17+F18+F19+F20</f>
        <v>1073.12</v>
      </c>
      <c r="G8" s="10"/>
    </row>
    <row r="9" spans="1:7" ht="12.75">
      <c r="A9" s="10"/>
      <c r="B9" s="10"/>
      <c r="C9" s="10" t="s">
        <v>185</v>
      </c>
      <c r="D9" s="10" t="s">
        <v>186</v>
      </c>
      <c r="E9" s="11">
        <f t="shared" si="0"/>
        <v>266.81</v>
      </c>
      <c r="F9" s="11">
        <v>266.81</v>
      </c>
      <c r="G9" s="10"/>
    </row>
    <row r="10" spans="1:7" ht="12.75">
      <c r="A10" s="10"/>
      <c r="B10" s="10"/>
      <c r="C10" s="10" t="s">
        <v>187</v>
      </c>
      <c r="D10" s="10" t="s">
        <v>188</v>
      </c>
      <c r="E10" s="11">
        <f t="shared" si="0"/>
        <v>152.15</v>
      </c>
      <c r="F10" s="11">
        <v>152.15</v>
      </c>
      <c r="G10" s="10"/>
    </row>
    <row r="11" spans="1:7" ht="12.75">
      <c r="A11" s="10"/>
      <c r="B11" s="10"/>
      <c r="C11" s="10" t="s">
        <v>189</v>
      </c>
      <c r="D11" s="10" t="s">
        <v>190</v>
      </c>
      <c r="E11" s="11">
        <f t="shared" si="0"/>
        <v>82.53</v>
      </c>
      <c r="F11" s="11">
        <v>82.53</v>
      </c>
      <c r="G11" s="10"/>
    </row>
    <row r="12" spans="1:7" ht="12.75">
      <c r="A12" s="10"/>
      <c r="B12" s="10"/>
      <c r="C12" s="10" t="s">
        <v>191</v>
      </c>
      <c r="D12" s="10" t="s">
        <v>192</v>
      </c>
      <c r="E12" s="11">
        <f t="shared" si="0"/>
        <v>186.04</v>
      </c>
      <c r="F12" s="11">
        <v>186.04</v>
      </c>
      <c r="G12" s="10"/>
    </row>
    <row r="13" spans="1:7" ht="12.75">
      <c r="A13" s="10"/>
      <c r="B13" s="10"/>
      <c r="C13" s="10" t="s">
        <v>193</v>
      </c>
      <c r="D13" s="10" t="s">
        <v>194</v>
      </c>
      <c r="E13" s="11">
        <f t="shared" si="0"/>
        <v>88.82</v>
      </c>
      <c r="F13" s="11">
        <v>88.82</v>
      </c>
      <c r="G13" s="10"/>
    </row>
    <row r="14" spans="1:7" ht="12.75">
      <c r="A14" s="10"/>
      <c r="B14" s="10"/>
      <c r="C14" s="10" t="s">
        <v>195</v>
      </c>
      <c r="D14" s="10" t="s">
        <v>196</v>
      </c>
      <c r="E14" s="11">
        <f t="shared" si="0"/>
        <v>44.41</v>
      </c>
      <c r="F14" s="11">
        <v>44.41</v>
      </c>
      <c r="G14" s="10"/>
    </row>
    <row r="15" spans="1:7" ht="12.75">
      <c r="A15" s="10"/>
      <c r="B15" s="10"/>
      <c r="C15" s="10" t="s">
        <v>197</v>
      </c>
      <c r="D15" s="10" t="s">
        <v>198</v>
      </c>
      <c r="E15" s="11">
        <f t="shared" si="0"/>
        <v>52.74</v>
      </c>
      <c r="F15" s="11">
        <v>52.74</v>
      </c>
      <c r="G15" s="10"/>
    </row>
    <row r="16" spans="1:7" ht="12.75">
      <c r="A16" s="10"/>
      <c r="B16" s="10"/>
      <c r="C16" s="10" t="s">
        <v>199</v>
      </c>
      <c r="D16" s="10" t="s">
        <v>200</v>
      </c>
      <c r="E16" s="11">
        <f t="shared" si="0"/>
        <v>5.34</v>
      </c>
      <c r="F16" s="11">
        <v>5.34</v>
      </c>
      <c r="G16" s="10"/>
    </row>
    <row r="17" spans="1:7" ht="12.75">
      <c r="A17" s="10"/>
      <c r="B17" s="10"/>
      <c r="C17" s="10" t="s">
        <v>201</v>
      </c>
      <c r="D17" s="10" t="s">
        <v>202</v>
      </c>
      <c r="E17" s="11">
        <f t="shared" si="0"/>
        <v>2.78</v>
      </c>
      <c r="F17" s="11">
        <v>2.78</v>
      </c>
      <c r="G17" s="10"/>
    </row>
    <row r="18" spans="1:7" ht="12.75">
      <c r="A18" s="10"/>
      <c r="B18" s="10"/>
      <c r="C18" s="10" t="s">
        <v>203</v>
      </c>
      <c r="D18" s="10" t="s">
        <v>204</v>
      </c>
      <c r="E18" s="11">
        <f t="shared" si="0"/>
        <v>85.58</v>
      </c>
      <c r="F18" s="11">
        <v>85.58</v>
      </c>
      <c r="G18" s="10"/>
    </row>
    <row r="19" spans="1:7" ht="12.75">
      <c r="A19" s="10"/>
      <c r="B19" s="10"/>
      <c r="C19" s="10" t="s">
        <v>205</v>
      </c>
      <c r="D19" s="10" t="s">
        <v>206</v>
      </c>
      <c r="E19" s="11">
        <f t="shared" si="0"/>
        <v>10.88</v>
      </c>
      <c r="F19" s="11">
        <v>10.88</v>
      </c>
      <c r="G19" s="10"/>
    </row>
    <row r="20" spans="1:7" ht="12.75">
      <c r="A20" s="10"/>
      <c r="B20" s="10"/>
      <c r="C20" s="10" t="s">
        <v>207</v>
      </c>
      <c r="D20" s="10" t="s">
        <v>208</v>
      </c>
      <c r="E20" s="11">
        <f t="shared" si="0"/>
        <v>95.04</v>
      </c>
      <c r="F20" s="11">
        <v>95.04</v>
      </c>
      <c r="G20" s="10"/>
    </row>
    <row r="21" spans="1:7" ht="12.75">
      <c r="A21" s="10"/>
      <c r="B21" s="10"/>
      <c r="C21" s="10" t="s">
        <v>209</v>
      </c>
      <c r="D21" s="10" t="s">
        <v>210</v>
      </c>
      <c r="E21" s="11">
        <f t="shared" si="0"/>
        <v>333.46</v>
      </c>
      <c r="F21" s="11">
        <v>103.46</v>
      </c>
      <c r="G21" s="11">
        <f>G23+G22+G24+G25+G26+G27+G28+G29+G30+G31+G32+G33+G34+G35+G36+G37+G38+G39+G40+G41+G42</f>
        <v>230</v>
      </c>
    </row>
    <row r="22" spans="1:7" ht="12.75">
      <c r="A22" s="10"/>
      <c r="B22" s="10"/>
      <c r="C22" s="11" t="s">
        <v>211</v>
      </c>
      <c r="D22" s="11" t="s">
        <v>212</v>
      </c>
      <c r="E22" s="11">
        <f t="shared" si="0"/>
        <v>45</v>
      </c>
      <c r="F22" s="11"/>
      <c r="G22" s="11">
        <v>45</v>
      </c>
    </row>
    <row r="23" spans="1:7" ht="12.75">
      <c r="A23" s="10"/>
      <c r="B23" s="10"/>
      <c r="C23" s="11" t="s">
        <v>213</v>
      </c>
      <c r="D23" s="11" t="s">
        <v>214</v>
      </c>
      <c r="E23" s="11">
        <f t="shared" si="0"/>
        <v>0</v>
      </c>
      <c r="F23" s="11"/>
      <c r="G23" s="11"/>
    </row>
    <row r="24" spans="1:7" ht="12.75">
      <c r="A24" s="10"/>
      <c r="B24" s="10"/>
      <c r="C24" s="11" t="s">
        <v>215</v>
      </c>
      <c r="D24" s="11" t="s">
        <v>216</v>
      </c>
      <c r="E24" s="11">
        <f t="shared" si="0"/>
        <v>0</v>
      </c>
      <c r="F24" s="11"/>
      <c r="G24" s="11"/>
    </row>
    <row r="25" spans="1:7" ht="12.75">
      <c r="A25" s="10"/>
      <c r="B25" s="10"/>
      <c r="C25" s="11" t="s">
        <v>217</v>
      </c>
      <c r="D25" s="11" t="s">
        <v>218</v>
      </c>
      <c r="E25" s="11">
        <f t="shared" si="0"/>
        <v>0</v>
      </c>
      <c r="F25" s="11"/>
      <c r="G25" s="11"/>
    </row>
    <row r="26" spans="1:7" ht="12.75">
      <c r="A26" s="10"/>
      <c r="B26" s="10"/>
      <c r="C26" s="11" t="s">
        <v>219</v>
      </c>
      <c r="D26" s="11" t="s">
        <v>220</v>
      </c>
      <c r="E26" s="11">
        <f t="shared" si="0"/>
        <v>11.94</v>
      </c>
      <c r="F26" s="11"/>
      <c r="G26" s="11">
        <v>11.94</v>
      </c>
    </row>
    <row r="27" spans="1:7" ht="12.75">
      <c r="A27" s="10"/>
      <c r="B27" s="10"/>
      <c r="C27" s="11" t="s">
        <v>221</v>
      </c>
      <c r="D27" s="11" t="s">
        <v>222</v>
      </c>
      <c r="E27" s="11">
        <f t="shared" si="0"/>
        <v>10.48</v>
      </c>
      <c r="F27" s="11">
        <v>10.48</v>
      </c>
      <c r="G27" s="11"/>
    </row>
    <row r="28" spans="1:7" ht="12.75">
      <c r="A28" s="10"/>
      <c r="B28" s="10"/>
      <c r="C28" s="11" t="s">
        <v>223</v>
      </c>
      <c r="D28" s="11" t="s">
        <v>224</v>
      </c>
      <c r="E28" s="11">
        <f t="shared" si="0"/>
        <v>80</v>
      </c>
      <c r="F28" s="11"/>
      <c r="G28" s="11">
        <v>80</v>
      </c>
    </row>
    <row r="29" spans="1:7" ht="12.75">
      <c r="A29" s="10"/>
      <c r="B29" s="10"/>
      <c r="C29" s="11" t="s">
        <v>225</v>
      </c>
      <c r="D29" s="11" t="s">
        <v>226</v>
      </c>
      <c r="E29" s="11">
        <f t="shared" si="0"/>
        <v>0</v>
      </c>
      <c r="F29" s="11"/>
      <c r="G29" s="11"/>
    </row>
    <row r="30" spans="1:7" ht="12.75">
      <c r="A30" s="10"/>
      <c r="B30" s="10"/>
      <c r="C30" s="11" t="s">
        <v>227</v>
      </c>
      <c r="D30" s="11" t="s">
        <v>228</v>
      </c>
      <c r="E30" s="11">
        <f t="shared" si="0"/>
        <v>1.8</v>
      </c>
      <c r="F30" s="11"/>
      <c r="G30" s="11">
        <v>1.8</v>
      </c>
    </row>
    <row r="31" spans="1:7" ht="12.75">
      <c r="A31" s="10"/>
      <c r="B31" s="10"/>
      <c r="C31" s="11" t="s">
        <v>229</v>
      </c>
      <c r="D31" s="11" t="s">
        <v>230</v>
      </c>
      <c r="E31" s="11">
        <f t="shared" si="0"/>
        <v>0</v>
      </c>
      <c r="F31" s="11"/>
      <c r="G31" s="11"/>
    </row>
    <row r="32" spans="1:7" ht="12.75">
      <c r="A32" s="10"/>
      <c r="B32" s="10"/>
      <c r="C32" s="11" t="s">
        <v>231</v>
      </c>
      <c r="D32" s="11" t="s">
        <v>232</v>
      </c>
      <c r="E32" s="11">
        <f t="shared" si="0"/>
        <v>1.21</v>
      </c>
      <c r="F32" s="11"/>
      <c r="G32" s="11">
        <v>1.21</v>
      </c>
    </row>
    <row r="33" spans="1:7" ht="12.75">
      <c r="A33" s="10"/>
      <c r="B33" s="10"/>
      <c r="C33" s="11" t="s">
        <v>233</v>
      </c>
      <c r="D33" s="11" t="s">
        <v>234</v>
      </c>
      <c r="E33" s="11">
        <f t="shared" si="0"/>
        <v>2.68</v>
      </c>
      <c r="F33" s="11"/>
      <c r="G33" s="11">
        <v>2.68</v>
      </c>
    </row>
    <row r="34" spans="1:7" ht="12.75">
      <c r="A34" s="10"/>
      <c r="B34" s="10"/>
      <c r="C34" s="11" t="s">
        <v>235</v>
      </c>
      <c r="D34" s="11" t="s">
        <v>236</v>
      </c>
      <c r="E34" s="11">
        <f t="shared" si="0"/>
        <v>1.2</v>
      </c>
      <c r="F34" s="11"/>
      <c r="G34" s="11">
        <v>1.2</v>
      </c>
    </row>
    <row r="35" spans="1:7" ht="12.75">
      <c r="A35" s="10"/>
      <c r="B35" s="10"/>
      <c r="C35" s="11" t="s">
        <v>237</v>
      </c>
      <c r="D35" s="11" t="s">
        <v>238</v>
      </c>
      <c r="E35" s="11">
        <f t="shared" si="0"/>
        <v>74.02</v>
      </c>
      <c r="F35" s="11">
        <v>61.48</v>
      </c>
      <c r="G35" s="11">
        <v>12.54</v>
      </c>
    </row>
    <row r="36" spans="1:7" ht="12.75">
      <c r="A36" s="10"/>
      <c r="B36" s="10"/>
      <c r="C36" s="11" t="s">
        <v>239</v>
      </c>
      <c r="D36" s="11" t="s">
        <v>240</v>
      </c>
      <c r="E36" s="11">
        <f t="shared" si="0"/>
        <v>0</v>
      </c>
      <c r="F36" s="11"/>
      <c r="G36" s="11"/>
    </row>
    <row r="37" spans="1:7" ht="12.75">
      <c r="A37" s="10"/>
      <c r="B37" s="10"/>
      <c r="C37" s="11" t="s">
        <v>241</v>
      </c>
      <c r="D37" s="11" t="s">
        <v>242</v>
      </c>
      <c r="E37" s="11">
        <f t="shared" si="0"/>
        <v>15</v>
      </c>
      <c r="F37" s="11"/>
      <c r="G37" s="11">
        <v>15</v>
      </c>
    </row>
    <row r="38" spans="1:7" ht="12.75">
      <c r="A38" s="10"/>
      <c r="B38" s="10"/>
      <c r="C38" s="11" t="s">
        <v>243</v>
      </c>
      <c r="D38" s="11" t="s">
        <v>244</v>
      </c>
      <c r="E38" s="11">
        <f>F38+G38</f>
        <v>0</v>
      </c>
      <c r="F38" s="11"/>
      <c r="G38" s="11"/>
    </row>
    <row r="39" spans="1:7" ht="12.75">
      <c r="A39" s="10"/>
      <c r="B39" s="10"/>
      <c r="C39" s="11" t="s">
        <v>245</v>
      </c>
      <c r="D39" s="11" t="s">
        <v>246</v>
      </c>
      <c r="E39" s="11">
        <f>F39+G39</f>
        <v>6.52</v>
      </c>
      <c r="F39" s="11"/>
      <c r="G39" s="11">
        <v>6.52</v>
      </c>
    </row>
    <row r="40" spans="1:7" ht="12.75">
      <c r="A40" s="10"/>
      <c r="B40" s="10"/>
      <c r="C40" s="11" t="s">
        <v>247</v>
      </c>
      <c r="D40" s="11" t="s">
        <v>248</v>
      </c>
      <c r="E40" s="11">
        <f>F40+G40</f>
        <v>31.5</v>
      </c>
      <c r="F40" s="11">
        <v>31.5</v>
      </c>
      <c r="G40" s="11"/>
    </row>
    <row r="41" spans="1:7" ht="12.75">
      <c r="A41" s="10"/>
      <c r="B41" s="10"/>
      <c r="C41" s="11" t="s">
        <v>249</v>
      </c>
      <c r="D41" s="11" t="s">
        <v>250</v>
      </c>
      <c r="E41" s="11">
        <f>F41+G41</f>
        <v>0</v>
      </c>
      <c r="F41" s="11"/>
      <c r="G41" s="11"/>
    </row>
    <row r="42" spans="1:7" ht="12.75">
      <c r="A42" s="10"/>
      <c r="B42" s="10"/>
      <c r="C42" s="11" t="s">
        <v>251</v>
      </c>
      <c r="D42" s="11" t="s">
        <v>252</v>
      </c>
      <c r="E42" s="11">
        <f>F42+G42</f>
        <v>52.11</v>
      </c>
      <c r="F42" s="11"/>
      <c r="G42" s="11">
        <v>52.11</v>
      </c>
    </row>
    <row r="43" spans="1:7" ht="12.75">
      <c r="A43" s="10"/>
      <c r="B43" s="10"/>
      <c r="C43" s="10" t="s">
        <v>253</v>
      </c>
      <c r="D43" s="10" t="s">
        <v>254</v>
      </c>
      <c r="E43" s="11">
        <f t="shared" si="0"/>
        <v>249.45000000000002</v>
      </c>
      <c r="F43" s="11">
        <f>F44+F45+F46+F47+F48</f>
        <v>249.45000000000002</v>
      </c>
      <c r="G43" s="10"/>
    </row>
    <row r="44" spans="1:7" ht="12.75">
      <c r="A44" s="10"/>
      <c r="B44" s="10"/>
      <c r="C44" s="10" t="s">
        <v>255</v>
      </c>
      <c r="D44" s="10" t="s">
        <v>256</v>
      </c>
      <c r="E44" s="11">
        <f t="shared" si="0"/>
        <v>5.74</v>
      </c>
      <c r="F44" s="11">
        <v>5.74</v>
      </c>
      <c r="G44" s="10"/>
    </row>
    <row r="45" spans="1:7" ht="12.75">
      <c r="A45" s="10"/>
      <c r="B45" s="10"/>
      <c r="C45" s="10" t="s">
        <v>257</v>
      </c>
      <c r="D45" s="10" t="s">
        <v>258</v>
      </c>
      <c r="E45" s="11">
        <f t="shared" si="0"/>
        <v>227.8</v>
      </c>
      <c r="F45" s="11">
        <v>227.8</v>
      </c>
      <c r="G45" s="10"/>
    </row>
    <row r="46" spans="1:7" ht="12.75">
      <c r="A46" s="10"/>
      <c r="B46" s="10"/>
      <c r="C46" s="10" t="s">
        <v>259</v>
      </c>
      <c r="D46" s="10" t="s">
        <v>260</v>
      </c>
      <c r="E46" s="11">
        <f t="shared" si="0"/>
        <v>7.2</v>
      </c>
      <c r="F46" s="11">
        <v>7.2</v>
      </c>
      <c r="G46" s="10"/>
    </row>
    <row r="47" spans="1:7" ht="12.75">
      <c r="A47" s="10"/>
      <c r="B47" s="10"/>
      <c r="C47" s="10" t="s">
        <v>261</v>
      </c>
      <c r="D47" s="10" t="s">
        <v>262</v>
      </c>
      <c r="E47" s="11">
        <f t="shared" si="0"/>
        <v>0</v>
      </c>
      <c r="F47" s="11">
        <v>0</v>
      </c>
      <c r="G47" s="10"/>
    </row>
    <row r="48" spans="1:7" ht="12.75">
      <c r="A48" s="10"/>
      <c r="B48" s="10"/>
      <c r="C48" s="10" t="s">
        <v>263</v>
      </c>
      <c r="D48" s="10" t="s">
        <v>264</v>
      </c>
      <c r="E48" s="11">
        <f t="shared" si="0"/>
        <v>8.71</v>
      </c>
      <c r="F48" s="11">
        <v>8.71</v>
      </c>
      <c r="G48" s="10"/>
    </row>
  </sheetData>
  <sheetProtection/>
  <mergeCells count="5">
    <mergeCell ref="A1:G1"/>
    <mergeCell ref="C4:D4"/>
    <mergeCell ref="E4:G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B1">
      <selection activeCell="M11" sqref="M11"/>
    </sheetView>
  </sheetViews>
  <sheetFormatPr defaultColWidth="9.140625" defaultRowHeight="12.75"/>
  <cols>
    <col min="1" max="1" width="14.00390625" style="0" bestFit="1" customWidth="1"/>
    <col min="2" max="2" width="29.00390625" style="0" bestFit="1" customWidth="1"/>
    <col min="3" max="14" width="12.00390625" style="0" bestFit="1" customWidth="1"/>
  </cols>
  <sheetData>
    <row r="1" ht="30" customHeight="1">
      <c r="A1" s="1" t="s">
        <v>265</v>
      </c>
    </row>
    <row r="2" ht="15" customHeight="1">
      <c r="A2" s="2" t="s">
        <v>1</v>
      </c>
    </row>
    <row r="3" ht="15" customHeight="1">
      <c r="A3" s="2" t="s">
        <v>48</v>
      </c>
    </row>
    <row r="4" spans="1:14" ht="15" customHeight="1">
      <c r="A4" s="6" t="s">
        <v>49</v>
      </c>
      <c r="B4" s="6" t="s">
        <v>50</v>
      </c>
      <c r="C4" s="7" t="s">
        <v>266</v>
      </c>
      <c r="D4" s="62"/>
      <c r="E4" s="64"/>
      <c r="F4" s="64"/>
      <c r="G4" s="64"/>
      <c r="H4" s="65"/>
      <c r="I4" s="7" t="s">
        <v>52</v>
      </c>
      <c r="J4" s="62"/>
      <c r="K4" s="62"/>
      <c r="L4" s="62"/>
      <c r="M4" s="62"/>
      <c r="N4" s="8"/>
    </row>
    <row r="5" spans="1:14" ht="15" customHeight="1">
      <c r="A5" s="63"/>
      <c r="B5" s="63"/>
      <c r="C5" s="6" t="s">
        <v>60</v>
      </c>
      <c r="D5" s="66" t="s">
        <v>267</v>
      </c>
      <c r="E5" s="67" t="s">
        <v>268</v>
      </c>
      <c r="F5" s="67"/>
      <c r="G5" s="67"/>
      <c r="H5" s="68"/>
      <c r="I5" s="72" t="s">
        <v>60</v>
      </c>
      <c r="J5" s="6" t="s">
        <v>267</v>
      </c>
      <c r="K5" s="7" t="s">
        <v>268</v>
      </c>
      <c r="L5" s="62"/>
      <c r="M5" s="8"/>
      <c r="N5" s="3" t="s">
        <v>2</v>
      </c>
    </row>
    <row r="6" spans="1:14" ht="24">
      <c r="A6" s="9"/>
      <c r="B6" s="9"/>
      <c r="C6" s="9"/>
      <c r="D6" s="9"/>
      <c r="E6" s="69" t="s">
        <v>55</v>
      </c>
      <c r="F6" s="69" t="s">
        <v>269</v>
      </c>
      <c r="G6" s="69" t="s">
        <v>270</v>
      </c>
      <c r="H6" s="69" t="s">
        <v>271</v>
      </c>
      <c r="I6" s="9"/>
      <c r="J6" s="9"/>
      <c r="K6" s="3" t="s">
        <v>55</v>
      </c>
      <c r="L6" s="3" t="s">
        <v>269</v>
      </c>
      <c r="M6" s="3" t="s">
        <v>270</v>
      </c>
      <c r="N6" s="3" t="s">
        <v>271</v>
      </c>
    </row>
    <row r="7" spans="1:14" ht="12.75">
      <c r="A7" s="10" t="s">
        <v>60</v>
      </c>
      <c r="B7" s="10"/>
      <c r="C7" s="70">
        <v>4.92</v>
      </c>
      <c r="D7" s="4"/>
      <c r="E7" s="70">
        <v>4.52</v>
      </c>
      <c r="F7" s="4"/>
      <c r="G7" s="70">
        <v>4.52</v>
      </c>
      <c r="H7" s="71">
        <v>0.4</v>
      </c>
      <c r="I7" s="70">
        <f>J7+K7+N7</f>
        <v>7.72</v>
      </c>
      <c r="J7" s="71"/>
      <c r="K7" s="70">
        <f>L7+M7</f>
        <v>6.52</v>
      </c>
      <c r="L7" s="71"/>
      <c r="M7" s="70">
        <v>6.52</v>
      </c>
      <c r="N7" s="71">
        <v>1.2</v>
      </c>
    </row>
  </sheetData>
  <sheetProtection/>
  <mergeCells count="11">
    <mergeCell ref="A1:N1"/>
    <mergeCell ref="C4:H4"/>
    <mergeCell ref="I4:N4"/>
    <mergeCell ref="E5:G5"/>
    <mergeCell ref="K5:M5"/>
    <mergeCell ref="A4:A6"/>
    <mergeCell ref="B4:B6"/>
    <mergeCell ref="C5:C6"/>
    <mergeCell ref="D5:D6"/>
    <mergeCell ref="I5:I6"/>
    <mergeCell ref="J5:J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H1"/>
    </sheetView>
  </sheetViews>
  <sheetFormatPr defaultColWidth="9.140625" defaultRowHeight="12.75"/>
  <cols>
    <col min="1" max="1" width="16.00390625" style="0" bestFit="1" customWidth="1"/>
    <col min="2" max="2" width="37.00390625" style="0" bestFit="1" customWidth="1"/>
    <col min="3" max="3" width="15.00390625" style="0" bestFit="1" customWidth="1"/>
    <col min="4" max="4" width="48.00390625" style="0" bestFit="1" customWidth="1"/>
    <col min="5" max="8" width="27.00390625" style="0" bestFit="1" customWidth="1"/>
  </cols>
  <sheetData>
    <row r="1" ht="30" customHeight="1">
      <c r="A1" s="1" t="s">
        <v>272</v>
      </c>
    </row>
    <row r="2" ht="15" customHeight="1">
      <c r="A2" s="2" t="s">
        <v>1</v>
      </c>
    </row>
    <row r="3" ht="15" customHeight="1">
      <c r="A3" s="2" t="s">
        <v>48</v>
      </c>
    </row>
    <row r="4" spans="1:8" ht="15" customHeight="1">
      <c r="A4" s="6" t="s">
        <v>49</v>
      </c>
      <c r="B4" s="6" t="s">
        <v>50</v>
      </c>
      <c r="C4" s="7" t="s">
        <v>51</v>
      </c>
      <c r="D4" s="8"/>
      <c r="E4" s="7" t="s">
        <v>273</v>
      </c>
      <c r="F4" s="62"/>
      <c r="G4" s="62"/>
      <c r="H4" s="8"/>
    </row>
    <row r="5" spans="1:8" ht="15" customHeight="1">
      <c r="A5" s="63"/>
      <c r="B5" s="63"/>
      <c r="C5" s="6" t="s">
        <v>53</v>
      </c>
      <c r="D5" s="6" t="s">
        <v>54</v>
      </c>
      <c r="E5" s="6" t="s">
        <v>60</v>
      </c>
      <c r="F5" s="6" t="s">
        <v>56</v>
      </c>
      <c r="G5" s="7" t="s">
        <v>57</v>
      </c>
      <c r="H5" s="8"/>
    </row>
    <row r="6" spans="1:8" ht="12.75">
      <c r="A6" s="9"/>
      <c r="B6" s="9"/>
      <c r="C6" s="9"/>
      <c r="D6" s="9"/>
      <c r="E6" s="9"/>
      <c r="F6" s="9"/>
      <c r="G6" s="3" t="s">
        <v>58</v>
      </c>
      <c r="H6" s="3" t="s">
        <v>59</v>
      </c>
    </row>
    <row r="7" spans="1:8" ht="12.75">
      <c r="A7" s="10" t="s">
        <v>60</v>
      </c>
      <c r="B7" s="10"/>
      <c r="C7" s="10"/>
      <c r="D7" s="10"/>
      <c r="E7" s="10"/>
      <c r="F7" s="10"/>
      <c r="G7" s="10"/>
      <c r="H7" s="10"/>
    </row>
  </sheetData>
  <sheetProtection/>
  <mergeCells count="10">
    <mergeCell ref="A1:H1"/>
    <mergeCell ref="C4:D4"/>
    <mergeCell ref="E4:H4"/>
    <mergeCell ref="G5:H5"/>
    <mergeCell ref="A4:A6"/>
    <mergeCell ref="B4:B6"/>
    <mergeCell ref="C5:C6"/>
    <mergeCell ref="D5:D6"/>
    <mergeCell ref="E5:E6"/>
    <mergeCell ref="F5:F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3">
      <selection activeCell="A1" sqref="A1:D1"/>
    </sheetView>
  </sheetViews>
  <sheetFormatPr defaultColWidth="9.140625" defaultRowHeight="12.75"/>
  <cols>
    <col min="1" max="1" width="29.00390625" style="0" bestFit="1" customWidth="1"/>
    <col min="2" max="2" width="19.00390625" style="0" bestFit="1" customWidth="1"/>
    <col min="3" max="3" width="30.00390625" style="0" bestFit="1" customWidth="1"/>
    <col min="4" max="4" width="19.00390625" style="0" bestFit="1" customWidth="1"/>
  </cols>
  <sheetData>
    <row r="1" spans="1:4" ht="18.75">
      <c r="A1" s="1" t="s">
        <v>274</v>
      </c>
      <c r="B1" s="1"/>
      <c r="C1" s="1"/>
      <c r="D1" s="1"/>
    </row>
    <row r="2" ht="15.75" customHeight="1">
      <c r="A2" s="2" t="s">
        <v>1</v>
      </c>
    </row>
    <row r="3" ht="16.5" customHeight="1">
      <c r="A3" s="2" t="s">
        <v>2</v>
      </c>
    </row>
    <row r="4" spans="1:4" ht="32.25" customHeight="1">
      <c r="A4" s="47" t="s">
        <v>2</v>
      </c>
      <c r="B4" s="48" t="s">
        <v>2</v>
      </c>
      <c r="C4" s="48" t="s">
        <v>2</v>
      </c>
      <c r="D4" s="49" t="s">
        <v>275</v>
      </c>
    </row>
    <row r="5" spans="1:4" ht="27.75" customHeight="1">
      <c r="A5" s="50" t="s">
        <v>3</v>
      </c>
      <c r="B5" s="51"/>
      <c r="C5" s="50" t="s">
        <v>4</v>
      </c>
      <c r="D5" s="51"/>
    </row>
    <row r="6" spans="1:4" ht="19.5" customHeight="1">
      <c r="A6" s="52" t="s">
        <v>5</v>
      </c>
      <c r="B6" s="52" t="s">
        <v>276</v>
      </c>
      <c r="C6" s="52" t="s">
        <v>7</v>
      </c>
      <c r="D6" s="52" t="s">
        <v>276</v>
      </c>
    </row>
    <row r="7" spans="1:4" ht="19.5" customHeight="1">
      <c r="A7" s="48" t="s">
        <v>11</v>
      </c>
      <c r="B7" s="53">
        <v>1859.96</v>
      </c>
      <c r="C7" s="48" t="s">
        <v>12</v>
      </c>
      <c r="D7" s="54">
        <v>941.57</v>
      </c>
    </row>
    <row r="8" spans="1:4" ht="19.5" customHeight="1">
      <c r="A8" s="48" t="s">
        <v>13</v>
      </c>
      <c r="B8" s="53">
        <v>1859.96</v>
      </c>
      <c r="C8" s="48" t="s">
        <v>14</v>
      </c>
      <c r="D8" s="55"/>
    </row>
    <row r="9" spans="1:4" ht="19.5" customHeight="1">
      <c r="A9" s="48" t="s">
        <v>15</v>
      </c>
      <c r="B9" s="56"/>
      <c r="C9" s="48" t="s">
        <v>16</v>
      </c>
      <c r="D9" s="57">
        <v>2.8</v>
      </c>
    </row>
    <row r="10" spans="1:4" ht="19.5" customHeight="1">
      <c r="A10" s="48" t="s">
        <v>17</v>
      </c>
      <c r="B10" s="56"/>
      <c r="C10" s="48" t="s">
        <v>18</v>
      </c>
      <c r="D10" s="55"/>
    </row>
    <row r="11" spans="1:4" ht="19.5" customHeight="1">
      <c r="A11" s="48" t="s">
        <v>2</v>
      </c>
      <c r="B11" s="58" t="s">
        <v>2</v>
      </c>
      <c r="C11" s="48" t="s">
        <v>19</v>
      </c>
      <c r="D11" s="55"/>
    </row>
    <row r="12" spans="1:4" ht="19.5" customHeight="1">
      <c r="A12" s="48" t="s">
        <v>2</v>
      </c>
      <c r="B12" s="58" t="s">
        <v>2</v>
      </c>
      <c r="C12" s="48" t="s">
        <v>20</v>
      </c>
      <c r="D12" s="55"/>
    </row>
    <row r="13" spans="1:4" ht="19.5" customHeight="1">
      <c r="A13" s="48" t="s">
        <v>2</v>
      </c>
      <c r="B13" s="58" t="s">
        <v>2</v>
      </c>
      <c r="C13" s="48" t="s">
        <v>21</v>
      </c>
      <c r="D13" s="54">
        <v>38.05</v>
      </c>
    </row>
    <row r="14" spans="1:4" ht="19.5" customHeight="1">
      <c r="A14" s="48" t="s">
        <v>2</v>
      </c>
      <c r="B14" s="58" t="s">
        <v>2</v>
      </c>
      <c r="C14" s="48" t="s">
        <v>22</v>
      </c>
      <c r="D14" s="54">
        <v>268.76</v>
      </c>
    </row>
    <row r="15" spans="1:4" ht="19.5" customHeight="1">
      <c r="A15" s="48" t="s">
        <v>2</v>
      </c>
      <c r="B15" s="58" t="s">
        <v>2</v>
      </c>
      <c r="C15" s="48" t="s">
        <v>23</v>
      </c>
      <c r="D15" s="55"/>
    </row>
    <row r="16" spans="1:4" ht="19.5" customHeight="1">
      <c r="A16" s="48" t="s">
        <v>2</v>
      </c>
      <c r="B16" s="58" t="s">
        <v>2</v>
      </c>
      <c r="C16" s="48" t="s">
        <v>24</v>
      </c>
      <c r="D16" s="54">
        <v>71.73</v>
      </c>
    </row>
    <row r="17" spans="1:4" ht="19.5" customHeight="1">
      <c r="A17" s="48" t="s">
        <v>2</v>
      </c>
      <c r="B17" s="58" t="s">
        <v>2</v>
      </c>
      <c r="C17" s="48" t="s">
        <v>25</v>
      </c>
      <c r="D17" s="55"/>
    </row>
    <row r="18" spans="1:4" ht="19.5" customHeight="1">
      <c r="A18" s="48" t="s">
        <v>2</v>
      </c>
      <c r="B18" s="58" t="s">
        <v>2</v>
      </c>
      <c r="C18" s="48" t="s">
        <v>26</v>
      </c>
      <c r="D18" s="54">
        <v>224.04</v>
      </c>
    </row>
    <row r="19" spans="1:4" ht="19.5" customHeight="1">
      <c r="A19" s="48" t="s">
        <v>2</v>
      </c>
      <c r="B19" s="58" t="s">
        <v>2</v>
      </c>
      <c r="C19" s="48" t="s">
        <v>27</v>
      </c>
      <c r="D19" s="54">
        <v>593.88</v>
      </c>
    </row>
    <row r="20" spans="1:4" ht="19.5" customHeight="1">
      <c r="A20" s="48" t="s">
        <v>28</v>
      </c>
      <c r="B20" s="59">
        <v>405.42</v>
      </c>
      <c r="C20" s="48" t="s">
        <v>29</v>
      </c>
      <c r="D20" s="55"/>
    </row>
    <row r="21" spans="1:4" ht="19.5" customHeight="1">
      <c r="A21" s="48" t="s">
        <v>13</v>
      </c>
      <c r="B21" s="59">
        <v>405.42</v>
      </c>
      <c r="C21" s="48" t="s">
        <v>30</v>
      </c>
      <c r="D21" s="54">
        <v>36.33</v>
      </c>
    </row>
    <row r="22" spans="1:4" ht="19.5" customHeight="1">
      <c r="A22" s="48" t="s">
        <v>15</v>
      </c>
      <c r="B22" s="58" t="s">
        <v>2</v>
      </c>
      <c r="C22" s="48" t="s">
        <v>31</v>
      </c>
      <c r="D22" s="55"/>
    </row>
    <row r="23" spans="1:4" ht="19.5" customHeight="1">
      <c r="A23" s="48" t="s">
        <v>17</v>
      </c>
      <c r="B23" s="58" t="s">
        <v>2</v>
      </c>
      <c r="C23" s="48" t="s">
        <v>32</v>
      </c>
      <c r="D23" s="55"/>
    </row>
    <row r="24" spans="1:4" ht="19.5" customHeight="1">
      <c r="A24" s="48" t="s">
        <v>2</v>
      </c>
      <c r="B24" s="58" t="s">
        <v>2</v>
      </c>
      <c r="C24" s="48" t="s">
        <v>33</v>
      </c>
      <c r="D24" s="55"/>
    </row>
    <row r="25" spans="1:4" ht="19.5" customHeight="1">
      <c r="A25" s="48" t="s">
        <v>2</v>
      </c>
      <c r="B25" s="58" t="s">
        <v>2</v>
      </c>
      <c r="C25" s="48" t="s">
        <v>34</v>
      </c>
      <c r="D25" s="55"/>
    </row>
    <row r="26" spans="1:4" ht="19.5" customHeight="1">
      <c r="A26" s="48" t="s">
        <v>2</v>
      </c>
      <c r="B26" s="58" t="s">
        <v>2</v>
      </c>
      <c r="C26" s="48" t="s">
        <v>35</v>
      </c>
      <c r="D26" s="60">
        <v>73.22</v>
      </c>
    </row>
    <row r="27" spans="1:4" ht="19.5" customHeight="1">
      <c r="A27" s="48" t="s">
        <v>2</v>
      </c>
      <c r="B27" s="58" t="s">
        <v>2</v>
      </c>
      <c r="C27" s="48" t="s">
        <v>36</v>
      </c>
      <c r="D27" s="56"/>
    </row>
    <row r="28" spans="1:4" ht="19.5" customHeight="1">
      <c r="A28" s="48" t="s">
        <v>2</v>
      </c>
      <c r="B28" s="58" t="s">
        <v>2</v>
      </c>
      <c r="C28" s="48" t="s">
        <v>37</v>
      </c>
      <c r="D28" s="56"/>
    </row>
    <row r="29" spans="1:4" ht="19.5" customHeight="1">
      <c r="A29" s="48" t="s">
        <v>2</v>
      </c>
      <c r="B29" s="58" t="s">
        <v>2</v>
      </c>
      <c r="C29" s="48" t="s">
        <v>38</v>
      </c>
      <c r="D29" s="56"/>
    </row>
    <row r="30" spans="1:4" ht="19.5" customHeight="1">
      <c r="A30" s="48" t="s">
        <v>2</v>
      </c>
      <c r="B30" s="58" t="s">
        <v>2</v>
      </c>
      <c r="C30" s="48" t="s">
        <v>39</v>
      </c>
      <c r="D30" s="53"/>
    </row>
    <row r="31" spans="1:4" ht="19.5" customHeight="1">
      <c r="A31" s="48" t="s">
        <v>2</v>
      </c>
      <c r="B31" s="58" t="s">
        <v>2</v>
      </c>
      <c r="C31" s="48" t="s">
        <v>40</v>
      </c>
      <c r="D31" s="56"/>
    </row>
    <row r="32" spans="1:4" ht="19.5" customHeight="1">
      <c r="A32" s="48" t="s">
        <v>2</v>
      </c>
      <c r="B32" s="58" t="s">
        <v>2</v>
      </c>
      <c r="C32" s="48" t="s">
        <v>41</v>
      </c>
      <c r="D32" s="56"/>
    </row>
    <row r="33" spans="1:4" ht="18" customHeight="1">
      <c r="A33" s="48" t="s">
        <v>2</v>
      </c>
      <c r="B33" s="58" t="s">
        <v>2</v>
      </c>
      <c r="C33" s="48" t="s">
        <v>42</v>
      </c>
      <c r="D33" s="56"/>
    </row>
    <row r="34" spans="1:4" ht="19.5" customHeight="1">
      <c r="A34" s="48" t="s">
        <v>2</v>
      </c>
      <c r="B34" s="58" t="s">
        <v>2</v>
      </c>
      <c r="C34" s="48" t="s">
        <v>43</v>
      </c>
      <c r="D34" s="56"/>
    </row>
    <row r="35" spans="1:4" ht="16.5" customHeight="1">
      <c r="A35" s="48" t="s">
        <v>2</v>
      </c>
      <c r="B35" s="58" t="s">
        <v>2</v>
      </c>
      <c r="C35" s="48" t="s">
        <v>44</v>
      </c>
      <c r="D35" s="56">
        <v>15</v>
      </c>
    </row>
    <row r="36" spans="1:4" ht="16.5" customHeight="1">
      <c r="A36" s="61" t="s">
        <v>2</v>
      </c>
      <c r="B36" s="58" t="s">
        <v>2</v>
      </c>
      <c r="C36" s="61" t="s">
        <v>2</v>
      </c>
      <c r="D36" s="58" t="s">
        <v>2</v>
      </c>
    </row>
    <row r="37" spans="1:4" ht="15">
      <c r="A37" s="48" t="s">
        <v>2</v>
      </c>
      <c r="B37" s="48" t="s">
        <v>2</v>
      </c>
      <c r="C37" s="48" t="s">
        <v>2</v>
      </c>
      <c r="D37" s="58" t="s">
        <v>2</v>
      </c>
    </row>
    <row r="38" spans="1:4" ht="14.25">
      <c r="A38" s="61" t="s">
        <v>45</v>
      </c>
      <c r="B38" s="53">
        <v>2265.38</v>
      </c>
      <c r="C38" s="61" t="s">
        <v>46</v>
      </c>
      <c r="D38" s="53">
        <v>2265.38</v>
      </c>
    </row>
  </sheetData>
  <sheetProtection/>
  <mergeCells count="3">
    <mergeCell ref="A1:D1"/>
    <mergeCell ref="A5:B5"/>
    <mergeCell ref="C5:D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C10">
      <selection activeCell="I14" sqref="I14"/>
    </sheetView>
  </sheetViews>
  <sheetFormatPr defaultColWidth="9.140625" defaultRowHeight="12.75"/>
  <cols>
    <col min="1" max="1" width="9.421875" style="0" customWidth="1"/>
    <col min="2" max="2" width="25.57421875" style="0" customWidth="1"/>
    <col min="3" max="3" width="15.00390625" style="0" bestFit="1" customWidth="1"/>
    <col min="4" max="4" width="37.421875" style="0" customWidth="1"/>
    <col min="5" max="5" width="17.00390625" style="0" bestFit="1" customWidth="1"/>
    <col min="6" max="6" width="12.140625" style="0" customWidth="1"/>
    <col min="7" max="7" width="13.00390625" style="0" bestFit="1" customWidth="1"/>
    <col min="8" max="9" width="16.00390625" style="0" bestFit="1" customWidth="1"/>
    <col min="10" max="10" width="12.00390625" style="0" bestFit="1" customWidth="1"/>
    <col min="11" max="11" width="11.00390625" style="0" bestFit="1" customWidth="1"/>
  </cols>
  <sheetData>
    <row r="1" ht="30" customHeight="1">
      <c r="A1" s="1" t="s">
        <v>277</v>
      </c>
    </row>
    <row r="2" ht="15" customHeight="1">
      <c r="A2" s="2" t="s">
        <v>1</v>
      </c>
    </row>
    <row r="3" ht="15" customHeight="1">
      <c r="A3" s="2" t="s">
        <v>48</v>
      </c>
    </row>
    <row r="4" spans="1:11" ht="15" customHeight="1">
      <c r="A4" s="6" t="s">
        <v>49</v>
      </c>
      <c r="B4" s="6" t="s">
        <v>50</v>
      </c>
      <c r="C4" s="7" t="s">
        <v>278</v>
      </c>
      <c r="D4" s="8"/>
      <c r="E4" s="6" t="s">
        <v>60</v>
      </c>
      <c r="F4" s="6" t="s">
        <v>28</v>
      </c>
      <c r="G4" s="6" t="s">
        <v>279</v>
      </c>
      <c r="H4" s="6" t="s">
        <v>280</v>
      </c>
      <c r="I4" s="6" t="s">
        <v>281</v>
      </c>
      <c r="J4" s="6" t="s">
        <v>282</v>
      </c>
      <c r="K4" s="6" t="s">
        <v>283</v>
      </c>
    </row>
    <row r="5" spans="1:11" ht="12.75">
      <c r="A5" s="9"/>
      <c r="B5" s="9"/>
      <c r="C5" s="3" t="s">
        <v>53</v>
      </c>
      <c r="D5" s="3" t="s">
        <v>54</v>
      </c>
      <c r="E5" s="9"/>
      <c r="F5" s="9"/>
      <c r="G5" s="9"/>
      <c r="H5" s="9"/>
      <c r="I5" s="9"/>
      <c r="J5" s="9"/>
      <c r="K5" s="9"/>
    </row>
    <row r="6" spans="1:11" ht="12.75">
      <c r="A6" s="14" t="s">
        <v>60</v>
      </c>
      <c r="B6" s="14"/>
      <c r="C6" s="14"/>
      <c r="D6" s="14"/>
      <c r="E6" s="40">
        <v>2265.3799999999997</v>
      </c>
      <c r="F6" s="37">
        <v>405.41999999999996</v>
      </c>
      <c r="G6" s="40">
        <v>1859.9599999999998</v>
      </c>
      <c r="H6" s="14"/>
      <c r="I6" s="14"/>
      <c r="J6" s="14"/>
      <c r="K6" s="14"/>
    </row>
    <row r="7" spans="1:11" ht="12.75">
      <c r="A7" s="16" t="s">
        <v>61</v>
      </c>
      <c r="B7" s="16" t="s">
        <v>1</v>
      </c>
      <c r="C7" s="16"/>
      <c r="D7" s="16"/>
      <c r="E7" s="41">
        <f>F7+G7</f>
        <v>2265.3799999999997</v>
      </c>
      <c r="F7" s="38">
        <f>F8+F19+F22+F25+F35+F38+F43+F59+F62+F65</f>
        <v>405.41999999999996</v>
      </c>
      <c r="G7" s="41">
        <f>G8+G19+G22+G25+G35+G38+G43+G59+G62</f>
        <v>1859.9599999999998</v>
      </c>
      <c r="H7" s="16"/>
      <c r="I7" s="16"/>
      <c r="J7" s="16"/>
      <c r="K7" s="16"/>
    </row>
    <row r="8" spans="1:11" ht="12.75">
      <c r="A8" s="16"/>
      <c r="B8" s="16"/>
      <c r="C8" s="16" t="s">
        <v>62</v>
      </c>
      <c r="D8" s="16" t="s">
        <v>63</v>
      </c>
      <c r="E8" s="41">
        <f aca="true" t="shared" si="0" ref="E8:E39">F8+G8</f>
        <v>941.57</v>
      </c>
      <c r="F8" s="38">
        <v>268.37</v>
      </c>
      <c r="G8" s="33">
        <v>673.2</v>
      </c>
      <c r="H8" s="16"/>
      <c r="I8" s="16"/>
      <c r="J8" s="16"/>
      <c r="K8" s="16"/>
    </row>
    <row r="9" spans="1:11" ht="12.75">
      <c r="A9" s="16"/>
      <c r="B9" s="42"/>
      <c r="C9" s="42" t="s">
        <v>64</v>
      </c>
      <c r="D9" s="42" t="s">
        <v>65</v>
      </c>
      <c r="E9" s="41">
        <f t="shared" si="0"/>
        <v>15.32</v>
      </c>
      <c r="F9" s="43"/>
      <c r="G9" s="44">
        <v>15.32</v>
      </c>
      <c r="H9" s="16"/>
      <c r="I9" s="16"/>
      <c r="J9" s="16"/>
      <c r="K9" s="16"/>
    </row>
    <row r="10" spans="1:11" ht="12.75">
      <c r="A10" s="16"/>
      <c r="B10" s="42"/>
      <c r="C10" s="42" t="s">
        <v>66</v>
      </c>
      <c r="D10" s="42" t="s">
        <v>67</v>
      </c>
      <c r="E10" s="41">
        <f t="shared" si="0"/>
        <v>15.32</v>
      </c>
      <c r="F10" s="43"/>
      <c r="G10" s="44">
        <v>15.32</v>
      </c>
      <c r="H10" s="16"/>
      <c r="I10" s="16"/>
      <c r="J10" s="16"/>
      <c r="K10" s="16"/>
    </row>
    <row r="11" spans="1:11" ht="12.75">
      <c r="A11" s="16"/>
      <c r="B11" s="42"/>
      <c r="C11" s="42" t="s">
        <v>68</v>
      </c>
      <c r="D11" s="42" t="s">
        <v>69</v>
      </c>
      <c r="E11" s="41">
        <f t="shared" si="0"/>
        <v>808.31</v>
      </c>
      <c r="F11" s="43">
        <v>268.07</v>
      </c>
      <c r="G11" s="44">
        <v>540.24</v>
      </c>
      <c r="H11" s="16"/>
      <c r="I11" s="16"/>
      <c r="J11" s="16"/>
      <c r="K11" s="16"/>
    </row>
    <row r="12" spans="1:11" ht="12.75">
      <c r="A12" s="16"/>
      <c r="B12" s="42"/>
      <c r="C12" s="42" t="s">
        <v>70</v>
      </c>
      <c r="D12" s="42" t="s">
        <v>67</v>
      </c>
      <c r="E12" s="41">
        <f t="shared" si="0"/>
        <v>540.51</v>
      </c>
      <c r="F12" s="43">
        <v>0.3</v>
      </c>
      <c r="G12" s="44">
        <v>540.21</v>
      </c>
      <c r="H12" s="16"/>
      <c r="I12" s="16"/>
      <c r="J12" s="16"/>
      <c r="K12" s="16"/>
    </row>
    <row r="13" spans="1:11" ht="12.75">
      <c r="A13" s="16"/>
      <c r="B13" s="42"/>
      <c r="C13" s="42" t="s">
        <v>73</v>
      </c>
      <c r="D13" s="42" t="s">
        <v>74</v>
      </c>
      <c r="E13" s="41">
        <f t="shared" si="0"/>
        <v>39.97</v>
      </c>
      <c r="F13" s="43"/>
      <c r="G13" s="44">
        <v>39.97</v>
      </c>
      <c r="H13" s="16"/>
      <c r="I13" s="16"/>
      <c r="J13" s="16"/>
      <c r="K13" s="16"/>
    </row>
    <row r="14" spans="1:11" ht="12.75">
      <c r="A14" s="16"/>
      <c r="B14" s="42"/>
      <c r="C14" s="42" t="s">
        <v>75</v>
      </c>
      <c r="D14" s="42" t="s">
        <v>67</v>
      </c>
      <c r="E14" s="41">
        <f t="shared" si="0"/>
        <v>39.97</v>
      </c>
      <c r="F14" s="43"/>
      <c r="G14" s="44">
        <v>39.97</v>
      </c>
      <c r="H14" s="16"/>
      <c r="I14" s="16"/>
      <c r="J14" s="16"/>
      <c r="K14" s="16"/>
    </row>
    <row r="15" spans="1:11" ht="12.75">
      <c r="A15" s="16"/>
      <c r="B15" s="42"/>
      <c r="C15" s="42" t="s">
        <v>76</v>
      </c>
      <c r="D15" s="42" t="s">
        <v>77</v>
      </c>
      <c r="E15" s="41">
        <f t="shared" si="0"/>
        <v>9.61</v>
      </c>
      <c r="F15" s="43"/>
      <c r="G15" s="44">
        <v>9.61</v>
      </c>
      <c r="H15" s="16"/>
      <c r="I15" s="16"/>
      <c r="J15" s="16"/>
      <c r="K15" s="16"/>
    </row>
    <row r="16" spans="1:11" ht="12.75">
      <c r="A16" s="16"/>
      <c r="B16" s="42"/>
      <c r="C16" s="42" t="s">
        <v>78</v>
      </c>
      <c r="D16" s="42" t="s">
        <v>67</v>
      </c>
      <c r="E16" s="41">
        <f t="shared" si="0"/>
        <v>9.61</v>
      </c>
      <c r="F16" s="43"/>
      <c r="G16" s="44">
        <v>9.61</v>
      </c>
      <c r="H16" s="16"/>
      <c r="I16" s="16"/>
      <c r="J16" s="16"/>
      <c r="K16" s="16"/>
    </row>
    <row r="17" spans="1:11" ht="12.75">
      <c r="A17" s="16"/>
      <c r="B17" s="42"/>
      <c r="C17" s="42" t="s">
        <v>79</v>
      </c>
      <c r="D17" s="42" t="s">
        <v>80</v>
      </c>
      <c r="E17" s="41">
        <f t="shared" si="0"/>
        <v>68.06</v>
      </c>
      <c r="F17" s="43"/>
      <c r="G17" s="44">
        <v>68.06</v>
      </c>
      <c r="H17" s="16"/>
      <c r="I17" s="16"/>
      <c r="J17" s="16"/>
      <c r="K17" s="16"/>
    </row>
    <row r="18" spans="1:11" ht="12.75">
      <c r="A18" s="16"/>
      <c r="B18" s="42"/>
      <c r="C18" s="42" t="s">
        <v>81</v>
      </c>
      <c r="D18" s="42" t="s">
        <v>67</v>
      </c>
      <c r="E18" s="41">
        <f t="shared" si="0"/>
        <v>68.06</v>
      </c>
      <c r="F18" s="43"/>
      <c r="G18" s="44">
        <v>68.06</v>
      </c>
      <c r="H18" s="16"/>
      <c r="I18" s="16"/>
      <c r="J18" s="16"/>
      <c r="K18" s="16"/>
    </row>
    <row r="19" spans="1:11" ht="12.75">
      <c r="A19" s="16"/>
      <c r="B19" s="42"/>
      <c r="C19" s="45">
        <v>203</v>
      </c>
      <c r="D19" s="42" t="s">
        <v>82</v>
      </c>
      <c r="E19" s="41">
        <f t="shared" si="0"/>
        <v>2.8</v>
      </c>
      <c r="F19" s="43">
        <v>2.8</v>
      </c>
      <c r="G19" s="44"/>
      <c r="H19" s="16"/>
      <c r="I19" s="16"/>
      <c r="J19" s="16"/>
      <c r="K19" s="16"/>
    </row>
    <row r="20" spans="1:11" ht="12.75">
      <c r="A20" s="16"/>
      <c r="B20" s="42"/>
      <c r="C20" s="45" t="s">
        <v>284</v>
      </c>
      <c r="D20" s="42" t="s">
        <v>84</v>
      </c>
      <c r="E20" s="41">
        <f t="shared" si="0"/>
        <v>2.8</v>
      </c>
      <c r="F20" s="43">
        <v>2.8</v>
      </c>
      <c r="G20" s="44"/>
      <c r="H20" s="16"/>
      <c r="I20" s="16"/>
      <c r="J20" s="16"/>
      <c r="K20" s="16"/>
    </row>
    <row r="21" spans="1:11" ht="12.75">
      <c r="A21" s="16"/>
      <c r="B21" s="42"/>
      <c r="C21" s="45" t="s">
        <v>285</v>
      </c>
      <c r="D21" s="42" t="s">
        <v>286</v>
      </c>
      <c r="E21" s="41">
        <f t="shared" si="0"/>
        <v>2.8</v>
      </c>
      <c r="F21" s="43">
        <v>2.8</v>
      </c>
      <c r="G21" s="44"/>
      <c r="H21" s="16"/>
      <c r="I21" s="16"/>
      <c r="J21" s="16"/>
      <c r="K21" s="16"/>
    </row>
    <row r="22" spans="1:11" ht="12.75">
      <c r="A22" s="16"/>
      <c r="B22" s="42"/>
      <c r="C22" s="42" t="s">
        <v>87</v>
      </c>
      <c r="D22" s="42" t="s">
        <v>88</v>
      </c>
      <c r="E22" s="41">
        <f t="shared" si="0"/>
        <v>38.05</v>
      </c>
      <c r="F22" s="43"/>
      <c r="G22" s="44">
        <v>38.05</v>
      </c>
      <c r="H22" s="16"/>
      <c r="I22" s="16"/>
      <c r="J22" s="16"/>
      <c r="K22" s="16"/>
    </row>
    <row r="23" spans="1:11" ht="12.75">
      <c r="A23" s="16"/>
      <c r="B23" s="42"/>
      <c r="C23" s="42" t="s">
        <v>89</v>
      </c>
      <c r="D23" s="42" t="s">
        <v>90</v>
      </c>
      <c r="E23" s="41">
        <f t="shared" si="0"/>
        <v>38.05</v>
      </c>
      <c r="F23" s="43"/>
      <c r="G23" s="44">
        <v>38.05</v>
      </c>
      <c r="H23" s="16"/>
      <c r="I23" s="16"/>
      <c r="J23" s="16"/>
      <c r="K23" s="16"/>
    </row>
    <row r="24" spans="1:11" ht="12.75">
      <c r="A24" s="16"/>
      <c r="B24" s="42"/>
      <c r="C24" s="42" t="s">
        <v>91</v>
      </c>
      <c r="D24" s="42" t="s">
        <v>92</v>
      </c>
      <c r="E24" s="41">
        <f t="shared" si="0"/>
        <v>38.05</v>
      </c>
      <c r="F24" s="43"/>
      <c r="G24" s="44">
        <v>38.05</v>
      </c>
      <c r="H24" s="16"/>
      <c r="I24" s="16"/>
      <c r="J24" s="16"/>
      <c r="K24" s="16"/>
    </row>
    <row r="25" spans="1:11" ht="12.75">
      <c r="A25" s="16"/>
      <c r="B25" s="16"/>
      <c r="C25" s="16" t="s">
        <v>93</v>
      </c>
      <c r="D25" s="16" t="s">
        <v>94</v>
      </c>
      <c r="E25" s="41">
        <f t="shared" si="0"/>
        <v>268.76</v>
      </c>
      <c r="F25" s="38"/>
      <c r="G25" s="33">
        <v>268.76</v>
      </c>
      <c r="H25" s="16"/>
      <c r="I25" s="16"/>
      <c r="J25" s="16"/>
      <c r="K25" s="16"/>
    </row>
    <row r="26" spans="1:11" ht="12.75">
      <c r="A26" s="16"/>
      <c r="B26" s="42"/>
      <c r="C26" s="42" t="s">
        <v>95</v>
      </c>
      <c r="D26" s="42" t="s">
        <v>96</v>
      </c>
      <c r="E26" s="41">
        <f t="shared" si="0"/>
        <v>19.52</v>
      </c>
      <c r="F26" s="43"/>
      <c r="G26" s="44">
        <v>19.52</v>
      </c>
      <c r="H26" s="16"/>
      <c r="I26" s="16"/>
      <c r="J26" s="16"/>
      <c r="K26" s="16"/>
    </row>
    <row r="27" spans="1:11" ht="12.75">
      <c r="A27" s="16"/>
      <c r="B27" s="42"/>
      <c r="C27" s="42" t="s">
        <v>97</v>
      </c>
      <c r="D27" s="42" t="s">
        <v>98</v>
      </c>
      <c r="E27" s="41">
        <f t="shared" si="0"/>
        <v>19.52</v>
      </c>
      <c r="F27" s="43"/>
      <c r="G27" s="44">
        <v>19.52</v>
      </c>
      <c r="H27" s="16"/>
      <c r="I27" s="16"/>
      <c r="J27" s="16"/>
      <c r="K27" s="16"/>
    </row>
    <row r="28" spans="1:11" ht="12.75">
      <c r="A28" s="16"/>
      <c r="B28" s="16"/>
      <c r="C28" s="16" t="s">
        <v>99</v>
      </c>
      <c r="D28" s="16" t="s">
        <v>100</v>
      </c>
      <c r="E28" s="41">
        <f t="shared" si="0"/>
        <v>221.96</v>
      </c>
      <c r="F28" s="38"/>
      <c r="G28" s="33">
        <v>221.96</v>
      </c>
      <c r="H28" s="16"/>
      <c r="I28" s="16"/>
      <c r="J28" s="16"/>
      <c r="K28" s="16"/>
    </row>
    <row r="29" spans="1:11" ht="12.75">
      <c r="A29" s="24"/>
      <c r="B29" s="16"/>
      <c r="C29" s="16" t="s">
        <v>101</v>
      </c>
      <c r="D29" s="16" t="s">
        <v>102</v>
      </c>
      <c r="E29" s="41">
        <f t="shared" si="0"/>
        <v>71.5</v>
      </c>
      <c r="F29" s="38"/>
      <c r="G29" s="44">
        <v>71.5</v>
      </c>
      <c r="H29" s="24"/>
      <c r="I29" s="24"/>
      <c r="J29" s="24"/>
      <c r="K29" s="24"/>
    </row>
    <row r="30" spans="1:11" ht="12.75">
      <c r="A30" s="24"/>
      <c r="B30" s="16"/>
      <c r="C30" s="16" t="s">
        <v>103</v>
      </c>
      <c r="D30" s="16" t="s">
        <v>104</v>
      </c>
      <c r="E30" s="41">
        <f t="shared" si="0"/>
        <v>17.23</v>
      </c>
      <c r="F30" s="38"/>
      <c r="G30" s="44">
        <v>17.23</v>
      </c>
      <c r="H30" s="24"/>
      <c r="I30" s="24"/>
      <c r="J30" s="24"/>
      <c r="K30" s="24"/>
    </row>
    <row r="31" spans="1:11" ht="12.75">
      <c r="A31" s="24"/>
      <c r="B31" s="16"/>
      <c r="C31" s="16" t="s">
        <v>105</v>
      </c>
      <c r="D31" s="16" t="s">
        <v>106</v>
      </c>
      <c r="E31" s="41">
        <f t="shared" si="0"/>
        <v>88.82</v>
      </c>
      <c r="F31" s="38"/>
      <c r="G31" s="44">
        <v>88.82</v>
      </c>
      <c r="H31" s="24"/>
      <c r="I31" s="24"/>
      <c r="J31" s="24"/>
      <c r="K31" s="24"/>
    </row>
    <row r="32" spans="1:11" ht="12.75">
      <c r="A32" s="24"/>
      <c r="B32" s="16"/>
      <c r="C32" s="16" t="s">
        <v>107</v>
      </c>
      <c r="D32" s="16" t="s">
        <v>108</v>
      </c>
      <c r="E32" s="41">
        <f t="shared" si="0"/>
        <v>44.41</v>
      </c>
      <c r="F32" s="38"/>
      <c r="G32" s="44">
        <v>44.41</v>
      </c>
      <c r="H32" s="24"/>
      <c r="I32" s="24"/>
      <c r="J32" s="24"/>
      <c r="K32" s="24"/>
    </row>
    <row r="33" spans="1:11" ht="12.75">
      <c r="A33" s="24"/>
      <c r="B33" s="42"/>
      <c r="C33" s="42" t="s">
        <v>109</v>
      </c>
      <c r="D33" s="42" t="s">
        <v>110</v>
      </c>
      <c r="E33" s="41">
        <f t="shared" si="0"/>
        <v>27.28</v>
      </c>
      <c r="F33" s="38"/>
      <c r="G33" s="35">
        <v>27.28</v>
      </c>
      <c r="H33" s="24"/>
      <c r="I33" s="24"/>
      <c r="J33" s="24"/>
      <c r="K33" s="24"/>
    </row>
    <row r="34" spans="1:11" ht="12.75">
      <c r="A34" s="24"/>
      <c r="B34" s="42"/>
      <c r="C34" s="42" t="s">
        <v>111</v>
      </c>
      <c r="D34" s="42" t="s">
        <v>112</v>
      </c>
      <c r="E34" s="41">
        <f t="shared" si="0"/>
        <v>27.28</v>
      </c>
      <c r="F34" s="38"/>
      <c r="G34" s="35">
        <v>27.28</v>
      </c>
      <c r="H34" s="24"/>
      <c r="I34" s="24"/>
      <c r="J34" s="24"/>
      <c r="K34" s="24"/>
    </row>
    <row r="35" spans="1:11" ht="12.75">
      <c r="A35" s="24"/>
      <c r="B35" s="16"/>
      <c r="C35" s="16" t="s">
        <v>113</v>
      </c>
      <c r="D35" s="16" t="s">
        <v>114</v>
      </c>
      <c r="E35" s="41">
        <f t="shared" si="0"/>
        <v>71.73</v>
      </c>
      <c r="F35" s="38"/>
      <c r="G35" s="44">
        <v>71.73</v>
      </c>
      <c r="H35" s="24"/>
      <c r="I35" s="24"/>
      <c r="J35" s="24"/>
      <c r="K35" s="24"/>
    </row>
    <row r="36" spans="1:11" ht="12.75">
      <c r="A36" s="24"/>
      <c r="B36" s="16"/>
      <c r="C36" s="16" t="s">
        <v>115</v>
      </c>
      <c r="D36" s="16" t="s">
        <v>116</v>
      </c>
      <c r="E36" s="41">
        <f t="shared" si="0"/>
        <v>71.73</v>
      </c>
      <c r="F36" s="38"/>
      <c r="G36" s="44">
        <v>71.73</v>
      </c>
      <c r="H36" s="24"/>
      <c r="I36" s="24"/>
      <c r="J36" s="24"/>
      <c r="K36" s="24"/>
    </row>
    <row r="37" spans="1:11" ht="12.75">
      <c r="A37" s="24"/>
      <c r="B37" s="42"/>
      <c r="C37" s="32" t="s">
        <v>117</v>
      </c>
      <c r="D37" s="42" t="s">
        <v>118</v>
      </c>
      <c r="E37" s="41">
        <f t="shared" si="0"/>
        <v>71.73</v>
      </c>
      <c r="F37" s="38"/>
      <c r="G37" s="33">
        <v>71.73</v>
      </c>
      <c r="H37" s="24"/>
      <c r="I37" s="24"/>
      <c r="J37" s="24"/>
      <c r="K37" s="24"/>
    </row>
    <row r="38" spans="1:11" ht="12.75">
      <c r="A38" s="24"/>
      <c r="B38" s="42"/>
      <c r="C38" s="32">
        <v>212</v>
      </c>
      <c r="D38" s="42" t="s">
        <v>119</v>
      </c>
      <c r="E38" s="41">
        <f t="shared" si="0"/>
        <v>224.04</v>
      </c>
      <c r="F38" s="38">
        <v>17.47</v>
      </c>
      <c r="G38" s="33">
        <v>206.57</v>
      </c>
      <c r="H38" s="24"/>
      <c r="I38" s="24"/>
      <c r="J38" s="24"/>
      <c r="K38" s="24"/>
    </row>
    <row r="39" spans="1:11" ht="12.75" customHeight="1">
      <c r="A39" s="24"/>
      <c r="B39" s="16"/>
      <c r="C39" s="32" t="s">
        <v>120</v>
      </c>
      <c r="D39" s="16" t="s">
        <v>121</v>
      </c>
      <c r="E39" s="41">
        <f t="shared" si="0"/>
        <v>36.57</v>
      </c>
      <c r="F39" s="38"/>
      <c r="G39" s="33">
        <v>36.57</v>
      </c>
      <c r="H39" s="24"/>
      <c r="I39" s="24"/>
      <c r="J39" s="24"/>
      <c r="K39" s="24"/>
    </row>
    <row r="40" spans="1:11" ht="12.75">
      <c r="A40" s="24"/>
      <c r="B40" s="16"/>
      <c r="C40" s="32" t="s">
        <v>122</v>
      </c>
      <c r="D40" s="16" t="s">
        <v>123</v>
      </c>
      <c r="E40" s="41">
        <f aca="true" t="shared" si="1" ref="E40:E68">F40+G40</f>
        <v>36.57</v>
      </c>
      <c r="F40" s="38"/>
      <c r="G40" s="33">
        <v>36.57</v>
      </c>
      <c r="H40" s="24"/>
      <c r="I40" s="24"/>
      <c r="J40" s="24"/>
      <c r="K40" s="24"/>
    </row>
    <row r="41" spans="1:11" ht="12.75">
      <c r="A41" s="24"/>
      <c r="B41" s="16"/>
      <c r="C41" s="32" t="s">
        <v>124</v>
      </c>
      <c r="D41" s="16" t="s">
        <v>125</v>
      </c>
      <c r="E41" s="41">
        <f t="shared" si="1"/>
        <v>187.47</v>
      </c>
      <c r="F41" s="38">
        <v>17.47</v>
      </c>
      <c r="G41" s="33">
        <v>170</v>
      </c>
      <c r="H41" s="24"/>
      <c r="I41" s="24"/>
      <c r="J41" s="24"/>
      <c r="K41" s="24"/>
    </row>
    <row r="42" spans="1:11" ht="12.75">
      <c r="A42" s="24"/>
      <c r="B42" s="16"/>
      <c r="C42" s="32" t="s">
        <v>126</v>
      </c>
      <c r="D42" s="16" t="s">
        <v>127</v>
      </c>
      <c r="E42" s="41">
        <f t="shared" si="1"/>
        <v>187.47</v>
      </c>
      <c r="F42" s="38">
        <v>17.47</v>
      </c>
      <c r="G42" s="33">
        <v>170</v>
      </c>
      <c r="H42" s="24"/>
      <c r="I42" s="24"/>
      <c r="J42" s="24"/>
      <c r="K42" s="24"/>
    </row>
    <row r="43" spans="1:11" ht="12.75">
      <c r="A43" s="24"/>
      <c r="B43" s="16"/>
      <c r="C43" s="26">
        <v>213</v>
      </c>
      <c r="D43" s="10" t="s">
        <v>128</v>
      </c>
      <c r="E43" s="41">
        <f t="shared" si="1"/>
        <v>593.88</v>
      </c>
      <c r="F43" s="33">
        <v>101.78</v>
      </c>
      <c r="G43" s="33">
        <v>492.1</v>
      </c>
      <c r="H43" s="24"/>
      <c r="I43" s="24"/>
      <c r="J43" s="24"/>
      <c r="K43" s="24"/>
    </row>
    <row r="44" spans="1:11" ht="12.75">
      <c r="A44" s="24"/>
      <c r="B44" s="42"/>
      <c r="C44" s="26" t="s">
        <v>129</v>
      </c>
      <c r="D44" s="10" t="s">
        <v>130</v>
      </c>
      <c r="E44" s="41">
        <f t="shared" si="1"/>
        <v>201.04</v>
      </c>
      <c r="F44" s="33">
        <v>10.94</v>
      </c>
      <c r="G44" s="33">
        <v>190.1</v>
      </c>
      <c r="H44" s="24"/>
      <c r="I44" s="24"/>
      <c r="J44" s="24"/>
      <c r="K44" s="24"/>
    </row>
    <row r="45" spans="1:11" ht="12.75">
      <c r="A45" s="24"/>
      <c r="B45" s="16"/>
      <c r="C45" s="26" t="s">
        <v>131</v>
      </c>
      <c r="D45" s="10" t="s">
        <v>132</v>
      </c>
      <c r="E45" s="41">
        <f t="shared" si="1"/>
        <v>190.1</v>
      </c>
      <c r="F45" s="33"/>
      <c r="G45" s="33">
        <v>190.1</v>
      </c>
      <c r="H45" s="24"/>
      <c r="I45" s="24"/>
      <c r="J45" s="24"/>
      <c r="K45" s="24"/>
    </row>
    <row r="46" spans="1:11" ht="12.75">
      <c r="A46" s="24"/>
      <c r="B46" s="16"/>
      <c r="C46" s="26" t="s">
        <v>133</v>
      </c>
      <c r="D46" s="10" t="s">
        <v>134</v>
      </c>
      <c r="E46" s="41">
        <f t="shared" si="1"/>
        <v>10</v>
      </c>
      <c r="F46" s="33">
        <v>10</v>
      </c>
      <c r="G46" s="33"/>
      <c r="H46" s="24"/>
      <c r="I46" s="24"/>
      <c r="J46" s="24"/>
      <c r="K46" s="24"/>
    </row>
    <row r="47" spans="1:11" ht="12.75">
      <c r="A47" s="24"/>
      <c r="B47" s="16"/>
      <c r="C47" s="26" t="s">
        <v>135</v>
      </c>
      <c r="D47" s="10" t="s">
        <v>136</v>
      </c>
      <c r="E47" s="41">
        <f t="shared" si="1"/>
        <v>0.94</v>
      </c>
      <c r="F47" s="33">
        <v>0.94</v>
      </c>
      <c r="G47" s="33"/>
      <c r="H47" s="24"/>
      <c r="I47" s="24"/>
      <c r="J47" s="24"/>
      <c r="K47" s="24"/>
    </row>
    <row r="48" spans="1:11" ht="12.75">
      <c r="A48" s="24"/>
      <c r="B48" s="16"/>
      <c r="C48" s="26" t="s">
        <v>137</v>
      </c>
      <c r="D48" s="10" t="s">
        <v>138</v>
      </c>
      <c r="E48" s="41">
        <f t="shared" si="1"/>
        <v>0.36</v>
      </c>
      <c r="F48" s="33">
        <v>0.36</v>
      </c>
      <c r="G48" s="33"/>
      <c r="H48" s="24"/>
      <c r="I48" s="24"/>
      <c r="J48" s="24"/>
      <c r="K48" s="24"/>
    </row>
    <row r="49" spans="1:11" ht="12.75">
      <c r="A49" s="24"/>
      <c r="B49" s="16"/>
      <c r="C49" s="26" t="s">
        <v>139</v>
      </c>
      <c r="D49" s="10" t="s">
        <v>140</v>
      </c>
      <c r="E49" s="41">
        <f t="shared" si="1"/>
        <v>0.36</v>
      </c>
      <c r="F49" s="33">
        <v>0.36</v>
      </c>
      <c r="G49" s="33"/>
      <c r="H49" s="24"/>
      <c r="I49" s="24"/>
      <c r="J49" s="24"/>
      <c r="K49" s="24"/>
    </row>
    <row r="50" spans="1:11" ht="12.75">
      <c r="A50" s="24"/>
      <c r="B50" s="16"/>
      <c r="C50" s="26" t="s">
        <v>141</v>
      </c>
      <c r="D50" s="10" t="s">
        <v>142</v>
      </c>
      <c r="E50" s="41">
        <f t="shared" si="1"/>
        <v>22</v>
      </c>
      <c r="F50" s="33">
        <v>22</v>
      </c>
      <c r="G50" s="33"/>
      <c r="H50" s="24"/>
      <c r="I50" s="24"/>
      <c r="J50" s="24"/>
      <c r="K50" s="24"/>
    </row>
    <row r="51" spans="1:11" ht="12.75">
      <c r="A51" s="24"/>
      <c r="B51" s="16"/>
      <c r="C51" s="26" t="s">
        <v>143</v>
      </c>
      <c r="D51" s="10" t="s">
        <v>144</v>
      </c>
      <c r="E51" s="41">
        <f t="shared" si="1"/>
        <v>0</v>
      </c>
      <c r="F51" s="33"/>
      <c r="G51" s="33"/>
      <c r="H51" s="24"/>
      <c r="I51" s="24"/>
      <c r="J51" s="24"/>
      <c r="K51" s="24"/>
    </row>
    <row r="52" spans="1:11" ht="12.75">
      <c r="A52" s="24"/>
      <c r="B52" s="16"/>
      <c r="C52" s="26" t="s">
        <v>145</v>
      </c>
      <c r="D52" s="10" t="s">
        <v>146</v>
      </c>
      <c r="E52" s="41">
        <f t="shared" si="1"/>
        <v>18</v>
      </c>
      <c r="F52" s="33">
        <v>18</v>
      </c>
      <c r="G52" s="33"/>
      <c r="H52" s="24"/>
      <c r="I52" s="24"/>
      <c r="J52" s="24"/>
      <c r="K52" s="24"/>
    </row>
    <row r="53" spans="1:11" ht="12.75">
      <c r="A53" s="24"/>
      <c r="B53" s="16"/>
      <c r="C53" s="26" t="s">
        <v>147</v>
      </c>
      <c r="D53" s="10" t="s">
        <v>148</v>
      </c>
      <c r="E53" s="41">
        <f t="shared" si="1"/>
        <v>4</v>
      </c>
      <c r="F53" s="33">
        <v>4</v>
      </c>
      <c r="G53" s="33"/>
      <c r="H53" s="24"/>
      <c r="I53" s="24"/>
      <c r="J53" s="24"/>
      <c r="K53" s="24"/>
    </row>
    <row r="54" spans="1:11" ht="12.75">
      <c r="A54" s="24"/>
      <c r="B54" s="16"/>
      <c r="C54" s="26" t="s">
        <v>149</v>
      </c>
      <c r="D54" s="10" t="s">
        <v>150</v>
      </c>
      <c r="E54" s="41">
        <f t="shared" si="1"/>
        <v>370.35</v>
      </c>
      <c r="F54" s="33">
        <v>68.35</v>
      </c>
      <c r="G54" s="33">
        <v>302</v>
      </c>
      <c r="H54" s="24"/>
      <c r="I54" s="24"/>
      <c r="J54" s="24"/>
      <c r="K54" s="24"/>
    </row>
    <row r="55" spans="1:11" ht="12.75">
      <c r="A55" s="24"/>
      <c r="B55" s="16"/>
      <c r="C55" s="26" t="s">
        <v>151</v>
      </c>
      <c r="D55" s="10" t="s">
        <v>152</v>
      </c>
      <c r="E55" s="41">
        <f t="shared" si="1"/>
        <v>10</v>
      </c>
      <c r="F55" s="33">
        <v>10</v>
      </c>
      <c r="G55" s="33"/>
      <c r="H55" s="24"/>
      <c r="I55" s="24"/>
      <c r="J55" s="24"/>
      <c r="K55" s="24"/>
    </row>
    <row r="56" spans="1:11" ht="12.75">
      <c r="A56" s="24"/>
      <c r="B56" s="16"/>
      <c r="C56" s="26" t="s">
        <v>153</v>
      </c>
      <c r="D56" s="10" t="s">
        <v>154</v>
      </c>
      <c r="E56" s="41">
        <f t="shared" si="1"/>
        <v>360.35</v>
      </c>
      <c r="F56" s="33">
        <v>58.35</v>
      </c>
      <c r="G56" s="33">
        <v>302</v>
      </c>
      <c r="H56" s="24"/>
      <c r="I56" s="24"/>
      <c r="J56" s="24"/>
      <c r="K56" s="24"/>
    </row>
    <row r="57" spans="1:11" ht="12.75">
      <c r="A57" s="24"/>
      <c r="B57" s="16"/>
      <c r="C57" s="26" t="s">
        <v>155</v>
      </c>
      <c r="D57" s="10" t="s">
        <v>156</v>
      </c>
      <c r="E57" s="41">
        <f t="shared" si="1"/>
        <v>0.13</v>
      </c>
      <c r="F57" s="33">
        <v>0.13</v>
      </c>
      <c r="G57" s="33"/>
      <c r="H57" s="24"/>
      <c r="I57" s="24"/>
      <c r="J57" s="24"/>
      <c r="K57" s="24"/>
    </row>
    <row r="58" spans="1:11" ht="12.75">
      <c r="A58" s="24"/>
      <c r="B58" s="16"/>
      <c r="C58" s="26" t="s">
        <v>157</v>
      </c>
      <c r="D58" s="10" t="s">
        <v>158</v>
      </c>
      <c r="E58" s="41">
        <f t="shared" si="1"/>
        <v>0.13</v>
      </c>
      <c r="F58" s="46">
        <v>0.13</v>
      </c>
      <c r="G58" s="33"/>
      <c r="H58" s="24"/>
      <c r="I58" s="24"/>
      <c r="J58" s="24"/>
      <c r="K58" s="24"/>
    </row>
    <row r="59" spans="1:11" ht="12.75">
      <c r="A59" s="24"/>
      <c r="B59" s="24"/>
      <c r="C59" s="26" t="s">
        <v>159</v>
      </c>
      <c r="D59" s="16" t="s">
        <v>160</v>
      </c>
      <c r="E59" s="41">
        <f t="shared" si="1"/>
        <v>36.33</v>
      </c>
      <c r="F59" s="24"/>
      <c r="G59" s="33">
        <v>36.33</v>
      </c>
      <c r="H59" s="24"/>
      <c r="I59" s="24"/>
      <c r="J59" s="24"/>
      <c r="K59" s="24"/>
    </row>
    <row r="60" spans="1:11" ht="12.75">
      <c r="A60" s="24"/>
      <c r="B60" s="24"/>
      <c r="C60" s="26" t="s">
        <v>161</v>
      </c>
      <c r="D60" s="35" t="s">
        <v>162</v>
      </c>
      <c r="E60" s="41">
        <f t="shared" si="1"/>
        <v>36.33</v>
      </c>
      <c r="F60" s="24"/>
      <c r="G60" s="33">
        <v>36.33</v>
      </c>
      <c r="H60" s="24"/>
      <c r="I60" s="24"/>
      <c r="J60" s="24"/>
      <c r="K60" s="24"/>
    </row>
    <row r="61" spans="1:11" ht="12.75">
      <c r="A61" s="24"/>
      <c r="B61" s="24"/>
      <c r="C61" s="26" t="s">
        <v>163</v>
      </c>
      <c r="D61" s="35" t="s">
        <v>164</v>
      </c>
      <c r="E61" s="41">
        <f t="shared" si="1"/>
        <v>36.33</v>
      </c>
      <c r="F61" s="24"/>
      <c r="G61" s="33">
        <v>36.33</v>
      </c>
      <c r="H61" s="24"/>
      <c r="I61" s="24"/>
      <c r="J61" s="24"/>
      <c r="K61" s="24"/>
    </row>
    <row r="62" spans="1:11" ht="12.75">
      <c r="A62" s="24"/>
      <c r="B62" s="24"/>
      <c r="C62" s="26" t="s">
        <v>165</v>
      </c>
      <c r="D62" s="16" t="s">
        <v>166</v>
      </c>
      <c r="E62" s="41">
        <f t="shared" si="1"/>
        <v>73.22</v>
      </c>
      <c r="F62" s="24"/>
      <c r="G62" s="33">
        <v>73.22</v>
      </c>
      <c r="H62" s="24"/>
      <c r="I62" s="24"/>
      <c r="J62" s="24"/>
      <c r="K62" s="24"/>
    </row>
    <row r="63" spans="1:11" ht="12.75">
      <c r="A63" s="24"/>
      <c r="B63" s="24"/>
      <c r="C63" s="16" t="s">
        <v>167</v>
      </c>
      <c r="D63" s="16" t="s">
        <v>168</v>
      </c>
      <c r="E63" s="41">
        <f t="shared" si="1"/>
        <v>73.22</v>
      </c>
      <c r="F63" s="24"/>
      <c r="G63" s="33">
        <v>73.22</v>
      </c>
      <c r="H63" s="24"/>
      <c r="I63" s="24"/>
      <c r="J63" s="24"/>
      <c r="K63" s="24"/>
    </row>
    <row r="64" spans="1:11" ht="12.75">
      <c r="A64" s="24"/>
      <c r="B64" s="24"/>
      <c r="C64" s="16" t="s">
        <v>169</v>
      </c>
      <c r="D64" s="16" t="s">
        <v>170</v>
      </c>
      <c r="E64" s="41">
        <f t="shared" si="1"/>
        <v>73.22</v>
      </c>
      <c r="F64" s="24"/>
      <c r="G64" s="33">
        <v>73.22</v>
      </c>
      <c r="H64" s="24"/>
      <c r="I64" s="24"/>
      <c r="J64" s="24"/>
      <c r="K64" s="24"/>
    </row>
    <row r="65" spans="1:11" ht="12.75">
      <c r="A65" s="24"/>
      <c r="B65" s="24"/>
      <c r="C65" s="39">
        <v>224</v>
      </c>
      <c r="D65" s="16" t="s">
        <v>171</v>
      </c>
      <c r="E65" s="41">
        <f t="shared" si="1"/>
        <v>15</v>
      </c>
      <c r="F65" s="24">
        <v>15</v>
      </c>
      <c r="G65" s="24"/>
      <c r="H65" s="24"/>
      <c r="I65" s="24"/>
      <c r="J65" s="24"/>
      <c r="K65" s="24"/>
    </row>
    <row r="66" spans="1:11" ht="12.75">
      <c r="A66" s="24"/>
      <c r="B66" s="24"/>
      <c r="C66" s="39" t="s">
        <v>172</v>
      </c>
      <c r="D66" s="16" t="s">
        <v>173</v>
      </c>
      <c r="E66" s="41">
        <f t="shared" si="1"/>
        <v>15</v>
      </c>
      <c r="F66" s="24">
        <v>15</v>
      </c>
      <c r="G66" s="24"/>
      <c r="H66" s="24"/>
      <c r="I66" s="24"/>
      <c r="J66" s="24"/>
      <c r="K66" s="24"/>
    </row>
    <row r="67" spans="1:11" ht="12.75">
      <c r="A67" s="24"/>
      <c r="B67" s="24"/>
      <c r="C67" s="39" t="s">
        <v>174</v>
      </c>
      <c r="D67" s="16" t="s">
        <v>175</v>
      </c>
      <c r="E67" s="41">
        <f t="shared" si="1"/>
        <v>0</v>
      </c>
      <c r="F67" s="24"/>
      <c r="G67" s="24"/>
      <c r="H67" s="24"/>
      <c r="I67" s="24"/>
      <c r="J67" s="24"/>
      <c r="K67" s="24"/>
    </row>
    <row r="68" spans="1:11" ht="12.75">
      <c r="A68" s="24"/>
      <c r="B68" s="24"/>
      <c r="C68" s="39" t="s">
        <v>176</v>
      </c>
      <c r="D68" s="16" t="s">
        <v>177</v>
      </c>
      <c r="E68" s="41">
        <f t="shared" si="1"/>
        <v>15</v>
      </c>
      <c r="F68" s="24">
        <v>15</v>
      </c>
      <c r="G68" s="24"/>
      <c r="H68" s="24"/>
      <c r="I68" s="24"/>
      <c r="J68" s="24"/>
      <c r="K68" s="24"/>
    </row>
  </sheetData>
  <sheetProtection/>
  <mergeCells count="11">
    <mergeCell ref="A1:K1"/>
    <mergeCell ref="C4:D4"/>
    <mergeCell ref="A4:A5"/>
    <mergeCell ref="B4:B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C7">
      <selection activeCell="A1" sqref="A1:J1"/>
    </sheetView>
  </sheetViews>
  <sheetFormatPr defaultColWidth="9.140625" defaultRowHeight="12.75"/>
  <cols>
    <col min="1" max="1" width="12.421875" style="0" customWidth="1"/>
    <col min="2" max="2" width="26.28125" style="0" customWidth="1"/>
    <col min="3" max="3" width="18.00390625" style="0" bestFit="1" customWidth="1"/>
    <col min="4" max="4" width="36.8515625" style="0" customWidth="1"/>
    <col min="5" max="7" width="16.00390625" style="0" bestFit="1" customWidth="1"/>
    <col min="8" max="8" width="21.00390625" style="0" bestFit="1" customWidth="1"/>
    <col min="9" max="9" width="12.00390625" style="0" bestFit="1" customWidth="1"/>
    <col min="10" max="10" width="16.00390625" style="0" bestFit="1" customWidth="1"/>
  </cols>
  <sheetData>
    <row r="1" ht="30" customHeight="1">
      <c r="A1" s="1" t="s">
        <v>287</v>
      </c>
    </row>
    <row r="2" ht="15" customHeight="1">
      <c r="A2" s="2" t="s">
        <v>1</v>
      </c>
    </row>
    <row r="3" ht="15" customHeight="1">
      <c r="A3" s="2" t="s">
        <v>48</v>
      </c>
    </row>
    <row r="4" spans="1:10" ht="15" customHeight="1">
      <c r="A4" s="6" t="s">
        <v>49</v>
      </c>
      <c r="B4" s="6" t="s">
        <v>50</v>
      </c>
      <c r="C4" s="6" t="s">
        <v>53</v>
      </c>
      <c r="D4" s="6" t="s">
        <v>54</v>
      </c>
      <c r="E4" s="6" t="s">
        <v>60</v>
      </c>
      <c r="F4" s="6" t="s">
        <v>56</v>
      </c>
      <c r="G4" s="7" t="s">
        <v>57</v>
      </c>
      <c r="H4" s="8"/>
      <c r="I4" s="6" t="s">
        <v>28</v>
      </c>
      <c r="J4" s="6" t="s">
        <v>288</v>
      </c>
    </row>
    <row r="5" spans="1:10" ht="12.75">
      <c r="A5" s="9"/>
      <c r="B5" s="9"/>
      <c r="C5" s="9"/>
      <c r="D5" s="9"/>
      <c r="E5" s="9"/>
      <c r="F5" s="9"/>
      <c r="G5" s="3" t="s">
        <v>289</v>
      </c>
      <c r="H5" s="3" t="s">
        <v>290</v>
      </c>
      <c r="I5" s="9"/>
      <c r="J5" s="9"/>
    </row>
    <row r="6" spans="1:10" ht="12.75">
      <c r="A6" s="10" t="s">
        <v>60</v>
      </c>
      <c r="B6" s="10"/>
      <c r="C6" s="10"/>
      <c r="D6" s="10"/>
      <c r="E6" s="11">
        <f>F6+G6+I6</f>
        <v>2265.3799999999997</v>
      </c>
      <c r="F6" s="12">
        <f>F8+F20+F23+F26+F36+F39+F44+F60+F63+F66</f>
        <v>1387.9599999999998</v>
      </c>
      <c r="G6" s="13">
        <v>472</v>
      </c>
      <c r="H6" s="10"/>
      <c r="I6" s="36">
        <v>405.42</v>
      </c>
      <c r="J6" s="10"/>
    </row>
    <row r="7" spans="1:10" ht="12.75">
      <c r="A7" s="14" t="s">
        <v>61</v>
      </c>
      <c r="B7" s="14" t="s">
        <v>1</v>
      </c>
      <c r="C7" s="10"/>
      <c r="D7" s="10"/>
      <c r="E7" s="11">
        <v>2265.3799999999997</v>
      </c>
      <c r="F7" s="12">
        <v>1387.96</v>
      </c>
      <c r="G7" s="15">
        <v>472</v>
      </c>
      <c r="H7" s="14"/>
      <c r="I7" s="37">
        <f>I8+I20+I39+I44+I66</f>
        <v>405.41999999999996</v>
      </c>
      <c r="J7" s="14"/>
    </row>
    <row r="8" spans="1:10" ht="12.75">
      <c r="A8" s="16"/>
      <c r="B8" s="16"/>
      <c r="C8" s="17" t="s">
        <v>62</v>
      </c>
      <c r="D8" s="10" t="s">
        <v>63</v>
      </c>
      <c r="E8" s="18">
        <f aca="true" t="shared" si="0" ref="E6:E69">F8+G8</f>
        <v>673.2</v>
      </c>
      <c r="F8" s="19">
        <v>673.2</v>
      </c>
      <c r="G8" s="15"/>
      <c r="H8" s="16"/>
      <c r="I8" s="38">
        <v>268.37</v>
      </c>
      <c r="J8" s="16"/>
    </row>
    <row r="9" spans="1:10" ht="12.75">
      <c r="A9" s="16"/>
      <c r="B9" s="16"/>
      <c r="C9" s="20" t="s">
        <v>64</v>
      </c>
      <c r="D9" s="21" t="s">
        <v>65</v>
      </c>
      <c r="E9" s="18">
        <f t="shared" si="0"/>
        <v>15.32</v>
      </c>
      <c r="F9" s="22">
        <v>15.32</v>
      </c>
      <c r="G9" s="15"/>
      <c r="H9" s="16"/>
      <c r="I9" s="38"/>
      <c r="J9" s="16"/>
    </row>
    <row r="10" spans="1:10" ht="12.75">
      <c r="A10" s="16"/>
      <c r="B10" s="16"/>
      <c r="C10" s="20" t="s">
        <v>66</v>
      </c>
      <c r="D10" s="21" t="s">
        <v>67</v>
      </c>
      <c r="E10" s="18">
        <f t="shared" si="0"/>
        <v>15.32</v>
      </c>
      <c r="F10" s="22">
        <v>15.32</v>
      </c>
      <c r="G10" s="15"/>
      <c r="H10" s="16"/>
      <c r="I10" s="38"/>
      <c r="J10" s="16"/>
    </row>
    <row r="11" spans="1:10" ht="12.75">
      <c r="A11" s="16"/>
      <c r="B11" s="16"/>
      <c r="C11" s="20" t="s">
        <v>68</v>
      </c>
      <c r="D11" s="21" t="s">
        <v>69</v>
      </c>
      <c r="E11" s="18">
        <f t="shared" si="0"/>
        <v>540.24</v>
      </c>
      <c r="F11" s="22">
        <v>540.24</v>
      </c>
      <c r="G11" s="15"/>
      <c r="H11" s="16"/>
      <c r="I11" s="38">
        <v>268.37</v>
      </c>
      <c r="J11" s="16"/>
    </row>
    <row r="12" spans="1:10" ht="12.75">
      <c r="A12" s="16"/>
      <c r="B12" s="16"/>
      <c r="C12" s="20" t="s">
        <v>70</v>
      </c>
      <c r="D12" s="21" t="s">
        <v>67</v>
      </c>
      <c r="E12" s="18">
        <f t="shared" si="0"/>
        <v>540.24</v>
      </c>
      <c r="F12" s="22">
        <v>540.24</v>
      </c>
      <c r="G12" s="15"/>
      <c r="H12" s="16"/>
      <c r="I12" s="38">
        <v>268.07</v>
      </c>
      <c r="J12" s="16"/>
    </row>
    <row r="13" spans="1:10" ht="12.75">
      <c r="A13" s="16"/>
      <c r="B13" s="16"/>
      <c r="C13" s="20" t="s">
        <v>71</v>
      </c>
      <c r="D13" s="21" t="s">
        <v>72</v>
      </c>
      <c r="E13" s="18">
        <f t="shared" si="0"/>
        <v>0</v>
      </c>
      <c r="F13" s="22"/>
      <c r="G13" s="15"/>
      <c r="H13" s="16"/>
      <c r="I13" s="38">
        <v>0.3</v>
      </c>
      <c r="J13" s="16"/>
    </row>
    <row r="14" spans="1:10" ht="12.75">
      <c r="A14" s="16"/>
      <c r="B14" s="16"/>
      <c r="C14" s="20" t="s">
        <v>73</v>
      </c>
      <c r="D14" s="21" t="s">
        <v>74</v>
      </c>
      <c r="E14" s="18">
        <f t="shared" si="0"/>
        <v>39.97</v>
      </c>
      <c r="F14" s="22">
        <v>39.97</v>
      </c>
      <c r="G14" s="15"/>
      <c r="H14" s="16"/>
      <c r="I14" s="38"/>
      <c r="J14" s="16"/>
    </row>
    <row r="15" spans="1:10" ht="12.75">
      <c r="A15" s="16"/>
      <c r="B15" s="16"/>
      <c r="C15" s="20" t="s">
        <v>75</v>
      </c>
      <c r="D15" s="21" t="s">
        <v>67</v>
      </c>
      <c r="E15" s="18">
        <f t="shared" si="0"/>
        <v>39.97</v>
      </c>
      <c r="F15" s="22">
        <v>39.97</v>
      </c>
      <c r="G15" s="15"/>
      <c r="H15" s="16"/>
      <c r="I15" s="38"/>
      <c r="J15" s="16"/>
    </row>
    <row r="16" spans="1:10" ht="12.75">
      <c r="A16" s="16"/>
      <c r="B16" s="16"/>
      <c r="C16" s="20" t="s">
        <v>76</v>
      </c>
      <c r="D16" s="21" t="s">
        <v>77</v>
      </c>
      <c r="E16" s="18">
        <f t="shared" si="0"/>
        <v>9.61</v>
      </c>
      <c r="F16" s="22">
        <v>9.61</v>
      </c>
      <c r="G16" s="15"/>
      <c r="H16" s="16"/>
      <c r="I16" s="38"/>
      <c r="J16" s="16"/>
    </row>
    <row r="17" spans="1:10" ht="12.75">
      <c r="A17" s="16"/>
      <c r="B17" s="16"/>
      <c r="C17" s="20" t="s">
        <v>78</v>
      </c>
      <c r="D17" s="21" t="s">
        <v>67</v>
      </c>
      <c r="E17" s="18">
        <f t="shared" si="0"/>
        <v>9.61</v>
      </c>
      <c r="F17" s="22">
        <v>9.61</v>
      </c>
      <c r="G17" s="15"/>
      <c r="H17" s="16"/>
      <c r="I17" s="38"/>
      <c r="J17" s="16"/>
    </row>
    <row r="18" spans="1:10" ht="12.75">
      <c r="A18" s="16"/>
      <c r="B18" s="16"/>
      <c r="C18" s="20" t="s">
        <v>79</v>
      </c>
      <c r="D18" s="21" t="s">
        <v>80</v>
      </c>
      <c r="E18" s="18">
        <f t="shared" si="0"/>
        <v>68.06</v>
      </c>
      <c r="F18" s="22">
        <v>68.06</v>
      </c>
      <c r="G18" s="15"/>
      <c r="H18" s="16"/>
      <c r="I18" s="38"/>
      <c r="J18" s="16"/>
    </row>
    <row r="19" spans="1:10" ht="12.75">
      <c r="A19" s="16"/>
      <c r="B19" s="16"/>
      <c r="C19" s="20" t="s">
        <v>81</v>
      </c>
      <c r="D19" s="21" t="s">
        <v>67</v>
      </c>
      <c r="E19" s="18">
        <f t="shared" si="0"/>
        <v>68.06</v>
      </c>
      <c r="F19" s="22">
        <v>68.06</v>
      </c>
      <c r="G19" s="15"/>
      <c r="H19" s="16"/>
      <c r="I19" s="38"/>
      <c r="J19" s="16"/>
    </row>
    <row r="20" spans="1:10" ht="12.75">
      <c r="A20" s="16"/>
      <c r="B20" s="16"/>
      <c r="C20" s="23">
        <v>203</v>
      </c>
      <c r="D20" s="21" t="s">
        <v>82</v>
      </c>
      <c r="E20" s="18">
        <f t="shared" si="0"/>
        <v>0</v>
      </c>
      <c r="F20" s="22"/>
      <c r="G20" s="15"/>
      <c r="H20" s="16"/>
      <c r="I20" s="38">
        <v>2.8</v>
      </c>
      <c r="J20" s="16"/>
    </row>
    <row r="21" spans="1:10" ht="12.75">
      <c r="A21" s="16"/>
      <c r="B21" s="16"/>
      <c r="C21" s="23" t="s">
        <v>83</v>
      </c>
      <c r="D21" s="21" t="s">
        <v>84</v>
      </c>
      <c r="E21" s="18">
        <f t="shared" si="0"/>
        <v>0</v>
      </c>
      <c r="F21" s="22"/>
      <c r="G21" s="15"/>
      <c r="H21" s="16"/>
      <c r="I21" s="38">
        <v>2.8</v>
      </c>
      <c r="J21" s="16"/>
    </row>
    <row r="22" spans="1:10" ht="12.75">
      <c r="A22" s="16"/>
      <c r="B22" s="16"/>
      <c r="C22" s="23" t="s">
        <v>85</v>
      </c>
      <c r="D22" s="21" t="s">
        <v>86</v>
      </c>
      <c r="E22" s="18">
        <f t="shared" si="0"/>
        <v>0</v>
      </c>
      <c r="F22" s="22"/>
      <c r="G22" s="15"/>
      <c r="H22" s="16"/>
      <c r="I22" s="38">
        <v>2.8</v>
      </c>
      <c r="J22" s="16"/>
    </row>
    <row r="23" spans="1:10" ht="12.75">
      <c r="A23" s="16"/>
      <c r="B23" s="16"/>
      <c r="C23" s="20" t="s">
        <v>87</v>
      </c>
      <c r="D23" s="21" t="s">
        <v>88</v>
      </c>
      <c r="E23" s="18">
        <f t="shared" si="0"/>
        <v>38.05</v>
      </c>
      <c r="F23" s="22">
        <v>38.05</v>
      </c>
      <c r="G23" s="15"/>
      <c r="H23" s="16"/>
      <c r="I23" s="16"/>
      <c r="J23" s="16"/>
    </row>
    <row r="24" spans="1:10" ht="12.75">
      <c r="A24" s="16"/>
      <c r="B24" s="16"/>
      <c r="C24" s="20" t="s">
        <v>89</v>
      </c>
      <c r="D24" s="21" t="s">
        <v>90</v>
      </c>
      <c r="E24" s="18">
        <f t="shared" si="0"/>
        <v>38.05</v>
      </c>
      <c r="F24" s="22">
        <v>38.05</v>
      </c>
      <c r="G24" s="15"/>
      <c r="H24" s="16"/>
      <c r="I24" s="16"/>
      <c r="J24" s="16"/>
    </row>
    <row r="25" spans="1:10" ht="12.75">
      <c r="A25" s="16"/>
      <c r="B25" s="16"/>
      <c r="C25" s="20" t="s">
        <v>91</v>
      </c>
      <c r="D25" s="21" t="s">
        <v>92</v>
      </c>
      <c r="E25" s="18">
        <f t="shared" si="0"/>
        <v>38.05</v>
      </c>
      <c r="F25" s="22">
        <v>38.05</v>
      </c>
      <c r="G25" s="15"/>
      <c r="H25" s="16"/>
      <c r="I25" s="16"/>
      <c r="J25" s="16"/>
    </row>
    <row r="26" spans="1:10" ht="12.75">
      <c r="A26" s="24"/>
      <c r="B26" s="24"/>
      <c r="C26" s="17" t="s">
        <v>93</v>
      </c>
      <c r="D26" s="10" t="s">
        <v>94</v>
      </c>
      <c r="E26" s="18">
        <f t="shared" si="0"/>
        <v>268.76</v>
      </c>
      <c r="F26" s="19">
        <v>268.76</v>
      </c>
      <c r="G26" s="15"/>
      <c r="H26" s="24"/>
      <c r="I26" s="24"/>
      <c r="J26" s="24"/>
    </row>
    <row r="27" spans="1:10" ht="12.75">
      <c r="A27" s="24"/>
      <c r="B27" s="24"/>
      <c r="C27" s="20" t="s">
        <v>95</v>
      </c>
      <c r="D27" s="21" t="s">
        <v>96</v>
      </c>
      <c r="E27" s="18">
        <f t="shared" si="0"/>
        <v>19.52</v>
      </c>
      <c r="F27" s="22">
        <v>19.52</v>
      </c>
      <c r="G27" s="15"/>
      <c r="H27" s="24"/>
      <c r="I27" s="24"/>
      <c r="J27" s="24"/>
    </row>
    <row r="28" spans="1:10" ht="12.75">
      <c r="A28" s="24"/>
      <c r="B28" s="24"/>
      <c r="C28" s="20" t="s">
        <v>97</v>
      </c>
      <c r="D28" s="21" t="s">
        <v>98</v>
      </c>
      <c r="E28" s="18">
        <f t="shared" si="0"/>
        <v>19.52</v>
      </c>
      <c r="F28" s="22">
        <v>19.52</v>
      </c>
      <c r="G28" s="15"/>
      <c r="H28" s="24"/>
      <c r="I28" s="24"/>
      <c r="J28" s="24"/>
    </row>
    <row r="29" spans="1:10" ht="12.75">
      <c r="A29" s="24"/>
      <c r="B29" s="24"/>
      <c r="C29" s="17" t="s">
        <v>99</v>
      </c>
      <c r="D29" s="10" t="s">
        <v>100</v>
      </c>
      <c r="E29" s="18">
        <f t="shared" si="0"/>
        <v>221.96</v>
      </c>
      <c r="F29" s="19">
        <v>221.96</v>
      </c>
      <c r="G29" s="15"/>
      <c r="H29" s="24"/>
      <c r="I29" s="24"/>
      <c r="J29" s="24"/>
    </row>
    <row r="30" spans="1:10" ht="12.75">
      <c r="A30" s="24"/>
      <c r="B30" s="24"/>
      <c r="C30" s="17" t="s">
        <v>101</v>
      </c>
      <c r="D30" s="10" t="s">
        <v>102</v>
      </c>
      <c r="E30" s="18">
        <f t="shared" si="0"/>
        <v>71.5</v>
      </c>
      <c r="F30" s="22">
        <v>71.5</v>
      </c>
      <c r="G30" s="13"/>
      <c r="H30" s="24"/>
      <c r="I30" s="24"/>
      <c r="J30" s="24"/>
    </row>
    <row r="31" spans="1:10" ht="12.75">
      <c r="A31" s="24"/>
      <c r="B31" s="24"/>
      <c r="C31" s="17" t="s">
        <v>103</v>
      </c>
      <c r="D31" s="10" t="s">
        <v>104</v>
      </c>
      <c r="E31" s="18">
        <f t="shared" si="0"/>
        <v>17.23</v>
      </c>
      <c r="F31" s="22">
        <v>17.23</v>
      </c>
      <c r="G31" s="13"/>
      <c r="H31" s="24"/>
      <c r="I31" s="24"/>
      <c r="J31" s="24"/>
    </row>
    <row r="32" spans="1:10" ht="12.75">
      <c r="A32" s="24"/>
      <c r="B32" s="24"/>
      <c r="C32" s="17" t="s">
        <v>105</v>
      </c>
      <c r="D32" s="10" t="s">
        <v>106</v>
      </c>
      <c r="E32" s="18">
        <f t="shared" si="0"/>
        <v>88.82</v>
      </c>
      <c r="F32" s="22">
        <v>88.82</v>
      </c>
      <c r="G32" s="13"/>
      <c r="H32" s="24"/>
      <c r="I32" s="24"/>
      <c r="J32" s="24"/>
    </row>
    <row r="33" spans="1:10" ht="12.75">
      <c r="A33" s="24"/>
      <c r="B33" s="24"/>
      <c r="C33" s="17" t="s">
        <v>107</v>
      </c>
      <c r="D33" s="10" t="s">
        <v>108</v>
      </c>
      <c r="E33" s="18">
        <f t="shared" si="0"/>
        <v>44.41</v>
      </c>
      <c r="F33" s="22">
        <v>44.41</v>
      </c>
      <c r="G33" s="13"/>
      <c r="H33" s="24"/>
      <c r="I33" s="24"/>
      <c r="J33" s="24"/>
    </row>
    <row r="34" spans="1:10" ht="12.75">
      <c r="A34" s="24"/>
      <c r="B34" s="24"/>
      <c r="C34" s="20" t="s">
        <v>109</v>
      </c>
      <c r="D34" s="21" t="s">
        <v>110</v>
      </c>
      <c r="E34" s="18">
        <f t="shared" si="0"/>
        <v>27.28</v>
      </c>
      <c r="F34" s="25">
        <v>27.28</v>
      </c>
      <c r="G34" s="13"/>
      <c r="H34" s="24"/>
      <c r="I34" s="24"/>
      <c r="J34" s="24"/>
    </row>
    <row r="35" spans="1:10" ht="12.75">
      <c r="A35" s="24"/>
      <c r="B35" s="24"/>
      <c r="C35" s="20" t="s">
        <v>111</v>
      </c>
      <c r="D35" s="21" t="s">
        <v>112</v>
      </c>
      <c r="E35" s="18">
        <f t="shared" si="0"/>
        <v>27.28</v>
      </c>
      <c r="F35" s="25">
        <v>27.28</v>
      </c>
      <c r="G35" s="13"/>
      <c r="H35" s="24"/>
      <c r="I35" s="24"/>
      <c r="J35" s="24"/>
    </row>
    <row r="36" spans="1:10" ht="12.75">
      <c r="A36" s="24"/>
      <c r="B36" s="24"/>
      <c r="C36" s="17" t="s">
        <v>113</v>
      </c>
      <c r="D36" s="10" t="s">
        <v>114</v>
      </c>
      <c r="E36" s="18">
        <f t="shared" si="0"/>
        <v>71.73</v>
      </c>
      <c r="F36" s="22">
        <v>71.73</v>
      </c>
      <c r="G36" s="13"/>
      <c r="H36" s="24"/>
      <c r="I36" s="24"/>
      <c r="J36" s="24"/>
    </row>
    <row r="37" spans="1:10" ht="12.75">
      <c r="A37" s="24"/>
      <c r="B37" s="24"/>
      <c r="C37" s="17" t="s">
        <v>115</v>
      </c>
      <c r="D37" s="10" t="s">
        <v>116</v>
      </c>
      <c r="E37" s="18">
        <f t="shared" si="0"/>
        <v>71.73</v>
      </c>
      <c r="F37" s="22">
        <v>71.73</v>
      </c>
      <c r="G37" s="13"/>
      <c r="H37" s="24"/>
      <c r="I37" s="24"/>
      <c r="J37" s="24"/>
    </row>
    <row r="38" spans="1:10" ht="12.75">
      <c r="A38" s="24"/>
      <c r="B38" s="24"/>
      <c r="C38" s="26" t="s">
        <v>117</v>
      </c>
      <c r="D38" s="21" t="s">
        <v>118</v>
      </c>
      <c r="E38" s="18">
        <f t="shared" si="0"/>
        <v>71.73</v>
      </c>
      <c r="F38" s="19">
        <v>71.73</v>
      </c>
      <c r="G38" s="13"/>
      <c r="H38" s="24"/>
      <c r="I38" s="24"/>
      <c r="J38" s="24"/>
    </row>
    <row r="39" spans="1:10" ht="12.75">
      <c r="A39" s="24"/>
      <c r="B39" s="24"/>
      <c r="C39" s="26">
        <v>212</v>
      </c>
      <c r="D39" s="21" t="s">
        <v>119</v>
      </c>
      <c r="E39" s="18">
        <f t="shared" si="0"/>
        <v>206.57</v>
      </c>
      <c r="F39" s="19">
        <v>36.57</v>
      </c>
      <c r="G39" s="13">
        <v>170</v>
      </c>
      <c r="H39" s="24"/>
      <c r="I39" s="13">
        <v>17.47</v>
      </c>
      <c r="J39" s="24"/>
    </row>
    <row r="40" spans="1:10" ht="12.75">
      <c r="A40" s="24"/>
      <c r="B40" s="24"/>
      <c r="C40" s="26" t="s">
        <v>120</v>
      </c>
      <c r="D40" s="10" t="s">
        <v>121</v>
      </c>
      <c r="E40" s="18">
        <f t="shared" si="0"/>
        <v>36.57</v>
      </c>
      <c r="F40" s="19">
        <v>36.57</v>
      </c>
      <c r="G40" s="13"/>
      <c r="H40" s="24"/>
      <c r="I40" s="13"/>
      <c r="J40" s="24"/>
    </row>
    <row r="41" spans="1:10" ht="12.75">
      <c r="A41" s="24"/>
      <c r="B41" s="24"/>
      <c r="C41" s="26" t="s">
        <v>122</v>
      </c>
      <c r="D41" s="10" t="s">
        <v>123</v>
      </c>
      <c r="E41" s="18">
        <f t="shared" si="0"/>
        <v>36.57</v>
      </c>
      <c r="F41" s="19">
        <v>36.57</v>
      </c>
      <c r="G41" s="13"/>
      <c r="H41" s="24"/>
      <c r="I41" s="13"/>
      <c r="J41" s="24"/>
    </row>
    <row r="42" spans="1:10" ht="12.75">
      <c r="A42" s="24"/>
      <c r="B42" s="24"/>
      <c r="C42" s="26" t="s">
        <v>124</v>
      </c>
      <c r="D42" s="10" t="s">
        <v>125</v>
      </c>
      <c r="E42" s="18">
        <f t="shared" si="0"/>
        <v>170</v>
      </c>
      <c r="F42" s="19"/>
      <c r="G42" s="13">
        <v>170</v>
      </c>
      <c r="H42" s="24"/>
      <c r="I42" s="13">
        <v>17.47</v>
      </c>
      <c r="J42" s="24"/>
    </row>
    <row r="43" spans="1:10" ht="12.75">
      <c r="A43" s="24"/>
      <c r="B43" s="24"/>
      <c r="C43" s="26" t="s">
        <v>126</v>
      </c>
      <c r="D43" s="10" t="s">
        <v>127</v>
      </c>
      <c r="E43" s="18">
        <f t="shared" si="0"/>
        <v>170</v>
      </c>
      <c r="F43" s="19"/>
      <c r="G43" s="13">
        <v>170</v>
      </c>
      <c r="H43" s="24"/>
      <c r="I43" s="13">
        <v>17.47</v>
      </c>
      <c r="J43" s="24"/>
    </row>
    <row r="44" spans="1:10" ht="12.75">
      <c r="A44" s="24"/>
      <c r="B44" s="24"/>
      <c r="C44" s="26">
        <v>213</v>
      </c>
      <c r="D44" s="10" t="s">
        <v>128</v>
      </c>
      <c r="E44" s="18">
        <f t="shared" si="0"/>
        <v>492.1</v>
      </c>
      <c r="F44" s="19">
        <v>190.1</v>
      </c>
      <c r="G44" s="13">
        <v>302</v>
      </c>
      <c r="H44" s="24"/>
      <c r="I44" s="13">
        <v>101.78</v>
      </c>
      <c r="J44" s="24"/>
    </row>
    <row r="45" spans="1:10" ht="12.75">
      <c r="A45" s="24"/>
      <c r="B45" s="24"/>
      <c r="C45" s="26" t="s">
        <v>129</v>
      </c>
      <c r="D45" s="10" t="s">
        <v>130</v>
      </c>
      <c r="E45" s="18">
        <f t="shared" si="0"/>
        <v>190.1</v>
      </c>
      <c r="F45" s="19">
        <v>190.1</v>
      </c>
      <c r="G45" s="13"/>
      <c r="H45" s="24"/>
      <c r="I45" s="13">
        <v>10.94</v>
      </c>
      <c r="J45" s="24"/>
    </row>
    <row r="46" spans="1:10" ht="12.75">
      <c r="A46" s="24"/>
      <c r="B46" s="24"/>
      <c r="C46" s="26" t="s">
        <v>131</v>
      </c>
      <c r="D46" s="10" t="s">
        <v>132</v>
      </c>
      <c r="E46" s="18">
        <f t="shared" si="0"/>
        <v>190.1</v>
      </c>
      <c r="F46" s="19">
        <v>190.1</v>
      </c>
      <c r="G46" s="13"/>
      <c r="H46" s="24"/>
      <c r="I46" s="13"/>
      <c r="J46" s="24"/>
    </row>
    <row r="47" spans="1:10" ht="12.75">
      <c r="A47" s="24"/>
      <c r="B47" s="24"/>
      <c r="C47" s="26" t="s">
        <v>133</v>
      </c>
      <c r="D47" s="10" t="s">
        <v>134</v>
      </c>
      <c r="E47" s="18">
        <f t="shared" si="0"/>
        <v>0</v>
      </c>
      <c r="F47" s="19"/>
      <c r="G47" s="13"/>
      <c r="H47" s="24"/>
      <c r="I47" s="13">
        <v>10</v>
      </c>
      <c r="J47" s="24"/>
    </row>
    <row r="48" spans="1:10" ht="12.75">
      <c r="A48" s="24"/>
      <c r="B48" s="24"/>
      <c r="C48" s="26" t="s">
        <v>135</v>
      </c>
      <c r="D48" s="10" t="s">
        <v>136</v>
      </c>
      <c r="E48" s="18">
        <f t="shared" si="0"/>
        <v>0</v>
      </c>
      <c r="F48" s="19"/>
      <c r="G48" s="13"/>
      <c r="H48" s="24"/>
      <c r="I48" s="13">
        <v>0.94</v>
      </c>
      <c r="J48" s="24"/>
    </row>
    <row r="49" spans="1:10" ht="12.75">
      <c r="A49" s="24"/>
      <c r="B49" s="24"/>
      <c r="C49" s="26" t="s">
        <v>137</v>
      </c>
      <c r="D49" s="10" t="s">
        <v>138</v>
      </c>
      <c r="E49" s="18">
        <f t="shared" si="0"/>
        <v>0</v>
      </c>
      <c r="F49" s="19"/>
      <c r="G49" s="13"/>
      <c r="H49" s="24"/>
      <c r="I49" s="13">
        <v>0.36</v>
      </c>
      <c r="J49" s="24"/>
    </row>
    <row r="50" spans="1:10" ht="12.75">
      <c r="A50" s="27"/>
      <c r="B50" s="27"/>
      <c r="C50" s="28" t="s">
        <v>139</v>
      </c>
      <c r="D50" s="14" t="s">
        <v>140</v>
      </c>
      <c r="E50" s="29">
        <f t="shared" si="0"/>
        <v>0</v>
      </c>
      <c r="F50" s="30"/>
      <c r="G50" s="31"/>
      <c r="H50" s="27"/>
      <c r="I50" s="13">
        <v>0.36</v>
      </c>
      <c r="J50" s="27"/>
    </row>
    <row r="51" spans="1:10" ht="12.75">
      <c r="A51" s="24"/>
      <c r="B51" s="24"/>
      <c r="C51" s="32" t="s">
        <v>141</v>
      </c>
      <c r="D51" s="16" t="s">
        <v>142</v>
      </c>
      <c r="E51" s="33">
        <f t="shared" si="0"/>
        <v>0</v>
      </c>
      <c r="F51" s="34"/>
      <c r="G51" s="13"/>
      <c r="H51" s="24"/>
      <c r="I51" s="13">
        <v>22</v>
      </c>
      <c r="J51" s="24"/>
    </row>
    <row r="52" spans="1:10" ht="12.75">
      <c r="A52" s="24"/>
      <c r="B52" s="24"/>
      <c r="C52" s="32" t="s">
        <v>143</v>
      </c>
      <c r="D52" s="16" t="s">
        <v>144</v>
      </c>
      <c r="E52" s="33">
        <f t="shared" si="0"/>
        <v>0</v>
      </c>
      <c r="F52" s="34"/>
      <c r="G52" s="13"/>
      <c r="H52" s="24"/>
      <c r="I52" s="13"/>
      <c r="J52" s="24"/>
    </row>
    <row r="53" spans="1:10" ht="12.75">
      <c r="A53" s="24"/>
      <c r="B53" s="24"/>
      <c r="C53" s="32" t="s">
        <v>145</v>
      </c>
      <c r="D53" s="16" t="s">
        <v>146</v>
      </c>
      <c r="E53" s="33">
        <f t="shared" si="0"/>
        <v>0</v>
      </c>
      <c r="F53" s="34"/>
      <c r="G53" s="13"/>
      <c r="H53" s="24"/>
      <c r="I53" s="13">
        <v>18</v>
      </c>
      <c r="J53" s="24"/>
    </row>
    <row r="54" spans="1:10" ht="12.75">
      <c r="A54" s="24"/>
      <c r="B54" s="24"/>
      <c r="C54" s="32" t="s">
        <v>147</v>
      </c>
      <c r="D54" s="16" t="s">
        <v>148</v>
      </c>
      <c r="E54" s="33">
        <f t="shared" si="0"/>
        <v>0</v>
      </c>
      <c r="F54" s="34"/>
      <c r="G54" s="13"/>
      <c r="H54" s="24"/>
      <c r="I54" s="13">
        <v>0</v>
      </c>
      <c r="J54" s="24"/>
    </row>
    <row r="55" spans="1:10" ht="12.75">
      <c r="A55" s="24"/>
      <c r="B55" s="24"/>
      <c r="C55" s="32" t="s">
        <v>149</v>
      </c>
      <c r="D55" s="16" t="s">
        <v>150</v>
      </c>
      <c r="E55" s="33">
        <f t="shared" si="0"/>
        <v>302</v>
      </c>
      <c r="F55" s="34"/>
      <c r="G55" s="13">
        <v>302</v>
      </c>
      <c r="H55" s="24"/>
      <c r="I55" s="13">
        <v>68.35</v>
      </c>
      <c r="J55" s="24"/>
    </row>
    <row r="56" spans="1:10" ht="12.75">
      <c r="A56" s="24"/>
      <c r="B56" s="24"/>
      <c r="C56" s="32" t="s">
        <v>151</v>
      </c>
      <c r="D56" s="16" t="s">
        <v>152</v>
      </c>
      <c r="E56" s="33">
        <f t="shared" si="0"/>
        <v>0</v>
      </c>
      <c r="F56" s="34"/>
      <c r="G56" s="13"/>
      <c r="H56" s="24"/>
      <c r="I56" s="13">
        <v>10</v>
      </c>
      <c r="J56" s="24"/>
    </row>
    <row r="57" spans="1:10" ht="12.75">
      <c r="A57" s="24"/>
      <c r="B57" s="24"/>
      <c r="C57" s="32" t="s">
        <v>153</v>
      </c>
      <c r="D57" s="16" t="s">
        <v>154</v>
      </c>
      <c r="E57" s="33">
        <f t="shared" si="0"/>
        <v>302</v>
      </c>
      <c r="F57" s="34"/>
      <c r="G57" s="13">
        <v>302</v>
      </c>
      <c r="H57" s="24"/>
      <c r="I57" s="13">
        <v>58.35</v>
      </c>
      <c r="J57" s="24"/>
    </row>
    <row r="58" spans="1:10" ht="12.75">
      <c r="A58" s="24"/>
      <c r="B58" s="24"/>
      <c r="C58" s="32" t="s">
        <v>155</v>
      </c>
      <c r="D58" s="16" t="s">
        <v>156</v>
      </c>
      <c r="E58" s="33">
        <f t="shared" si="0"/>
        <v>0</v>
      </c>
      <c r="F58" s="34"/>
      <c r="G58" s="13"/>
      <c r="H58" s="24"/>
      <c r="I58" s="13">
        <v>0.13</v>
      </c>
      <c r="J58" s="24"/>
    </row>
    <row r="59" spans="1:10" ht="12.75">
      <c r="A59" s="24"/>
      <c r="B59" s="24"/>
      <c r="C59" s="32" t="s">
        <v>157</v>
      </c>
      <c r="D59" s="16" t="s">
        <v>158</v>
      </c>
      <c r="E59" s="33">
        <f t="shared" si="0"/>
        <v>0</v>
      </c>
      <c r="F59" s="34"/>
      <c r="G59" s="13"/>
      <c r="H59" s="24"/>
      <c r="I59" s="13">
        <v>0.13</v>
      </c>
      <c r="J59" s="24"/>
    </row>
    <row r="60" spans="1:10" ht="12.75">
      <c r="A60" s="24"/>
      <c r="B60" s="24"/>
      <c r="C60" s="32" t="s">
        <v>159</v>
      </c>
      <c r="D60" s="16" t="s">
        <v>160</v>
      </c>
      <c r="E60" s="33">
        <f t="shared" si="0"/>
        <v>36.33</v>
      </c>
      <c r="F60" s="34">
        <v>36.33</v>
      </c>
      <c r="G60" s="13"/>
      <c r="H60" s="24"/>
      <c r="I60" s="13"/>
      <c r="J60" s="24"/>
    </row>
    <row r="61" spans="1:10" ht="12.75">
      <c r="A61" s="24"/>
      <c r="B61" s="24"/>
      <c r="C61" s="32" t="s">
        <v>161</v>
      </c>
      <c r="D61" s="35" t="s">
        <v>162</v>
      </c>
      <c r="E61" s="33">
        <f t="shared" si="0"/>
        <v>36.33</v>
      </c>
      <c r="F61" s="34">
        <v>36.33</v>
      </c>
      <c r="G61" s="13"/>
      <c r="H61" s="24"/>
      <c r="I61" s="13"/>
      <c r="J61" s="24"/>
    </row>
    <row r="62" spans="1:10" ht="12.75">
      <c r="A62" s="24"/>
      <c r="B62" s="24"/>
      <c r="C62" s="32" t="s">
        <v>163</v>
      </c>
      <c r="D62" s="35" t="s">
        <v>164</v>
      </c>
      <c r="E62" s="33">
        <f t="shared" si="0"/>
        <v>36.33</v>
      </c>
      <c r="F62" s="34">
        <v>36.33</v>
      </c>
      <c r="G62" s="13"/>
      <c r="H62" s="24"/>
      <c r="I62" s="13"/>
      <c r="J62" s="24"/>
    </row>
    <row r="63" spans="1:10" ht="12.75">
      <c r="A63" s="24"/>
      <c r="B63" s="24"/>
      <c r="C63" s="32" t="s">
        <v>165</v>
      </c>
      <c r="D63" s="16" t="s">
        <v>166</v>
      </c>
      <c r="E63" s="33">
        <f t="shared" si="0"/>
        <v>73.22</v>
      </c>
      <c r="F63" s="34">
        <v>73.22</v>
      </c>
      <c r="G63" s="13"/>
      <c r="H63" s="24"/>
      <c r="I63" s="13"/>
      <c r="J63" s="24"/>
    </row>
    <row r="64" spans="1:10" ht="12.75">
      <c r="A64" s="24"/>
      <c r="B64" s="24"/>
      <c r="C64" s="16" t="s">
        <v>167</v>
      </c>
      <c r="D64" s="16" t="s">
        <v>168</v>
      </c>
      <c r="E64" s="33">
        <f t="shared" si="0"/>
        <v>73.22</v>
      </c>
      <c r="F64" s="34">
        <v>73.22</v>
      </c>
      <c r="G64" s="13"/>
      <c r="H64" s="24"/>
      <c r="I64" s="13"/>
      <c r="J64" s="24"/>
    </row>
    <row r="65" spans="1:10" ht="12.75">
      <c r="A65" s="24"/>
      <c r="B65" s="24"/>
      <c r="C65" s="16" t="s">
        <v>169</v>
      </c>
      <c r="D65" s="16" t="s">
        <v>170</v>
      </c>
      <c r="E65" s="33">
        <f t="shared" si="0"/>
        <v>73.22</v>
      </c>
      <c r="F65" s="34">
        <v>73.22</v>
      </c>
      <c r="G65" s="13"/>
      <c r="H65" s="24"/>
      <c r="I65" s="13"/>
      <c r="J65" s="24"/>
    </row>
    <row r="66" spans="1:10" ht="12.75">
      <c r="A66" s="24"/>
      <c r="B66" s="24"/>
      <c r="C66" s="39">
        <v>224</v>
      </c>
      <c r="D66" s="16" t="s">
        <v>171</v>
      </c>
      <c r="E66" s="33">
        <f t="shared" si="0"/>
        <v>0</v>
      </c>
      <c r="F66" s="24"/>
      <c r="G66" s="24"/>
      <c r="H66" s="24"/>
      <c r="I66" s="13">
        <v>15</v>
      </c>
      <c r="J66" s="24"/>
    </row>
    <row r="67" spans="1:10" ht="12.75">
      <c r="A67" s="24"/>
      <c r="B67" s="24"/>
      <c r="C67" s="39" t="s">
        <v>172</v>
      </c>
      <c r="D67" s="16" t="s">
        <v>173</v>
      </c>
      <c r="E67" s="33">
        <f t="shared" si="0"/>
        <v>0</v>
      </c>
      <c r="F67" s="24"/>
      <c r="G67" s="24"/>
      <c r="H67" s="24"/>
      <c r="I67" s="13">
        <v>15</v>
      </c>
      <c r="J67" s="24"/>
    </row>
    <row r="68" spans="1:10" ht="12.75">
      <c r="A68" s="24"/>
      <c r="B68" s="24"/>
      <c r="C68" s="39" t="s">
        <v>174</v>
      </c>
      <c r="D68" s="16" t="s">
        <v>175</v>
      </c>
      <c r="E68" s="33">
        <f t="shared" si="0"/>
        <v>0</v>
      </c>
      <c r="F68" s="24"/>
      <c r="G68" s="24"/>
      <c r="H68" s="24"/>
      <c r="I68" s="13"/>
      <c r="J68" s="24"/>
    </row>
    <row r="69" spans="1:10" ht="12.75">
      <c r="A69" s="24"/>
      <c r="B69" s="24"/>
      <c r="C69" s="39" t="s">
        <v>176</v>
      </c>
      <c r="D69" s="16" t="s">
        <v>177</v>
      </c>
      <c r="E69" s="33">
        <f t="shared" si="0"/>
        <v>0</v>
      </c>
      <c r="F69" s="24"/>
      <c r="G69" s="24"/>
      <c r="H69" s="24"/>
      <c r="I69" s="13">
        <v>15</v>
      </c>
      <c r="J69" s="24"/>
    </row>
  </sheetData>
  <sheetProtection/>
  <mergeCells count="10">
    <mergeCell ref="A1:J1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1" sqref="A1:J1"/>
    </sheetView>
  </sheetViews>
  <sheetFormatPr defaultColWidth="9.140625" defaultRowHeight="12.75"/>
  <cols>
    <col min="1" max="1" width="12.00390625" style="0" bestFit="1" customWidth="1"/>
    <col min="2" max="2" width="29.57421875" style="0" customWidth="1"/>
    <col min="3" max="3" width="21.57421875" style="0" customWidth="1"/>
    <col min="4" max="10" width="14.00390625" style="0" bestFit="1" customWidth="1"/>
  </cols>
  <sheetData>
    <row r="1" ht="30" customHeight="1">
      <c r="A1" s="1" t="s">
        <v>291</v>
      </c>
    </row>
    <row r="2" ht="15" customHeight="1">
      <c r="A2" s="2" t="s">
        <v>1</v>
      </c>
    </row>
    <row r="3" ht="15" customHeight="1">
      <c r="A3" s="2" t="s">
        <v>48</v>
      </c>
    </row>
    <row r="4" spans="1:10" ht="24">
      <c r="A4" s="3" t="s">
        <v>49</v>
      </c>
      <c r="B4" s="3" t="s">
        <v>50</v>
      </c>
      <c r="C4" s="3" t="s">
        <v>5</v>
      </c>
      <c r="D4" s="3" t="s">
        <v>60</v>
      </c>
      <c r="E4" s="3" t="s">
        <v>279</v>
      </c>
      <c r="F4" s="3" t="s">
        <v>280</v>
      </c>
      <c r="G4" s="3" t="s">
        <v>281</v>
      </c>
      <c r="H4" s="3" t="s">
        <v>292</v>
      </c>
      <c r="I4" s="3" t="s">
        <v>293</v>
      </c>
      <c r="J4" s="3" t="s">
        <v>294</v>
      </c>
    </row>
    <row r="5" spans="1:10" ht="12.75">
      <c r="A5" s="4" t="s">
        <v>60</v>
      </c>
      <c r="B5" s="4" t="s">
        <v>1</v>
      </c>
      <c r="C5" s="5" t="s">
        <v>295</v>
      </c>
      <c r="D5" s="5">
        <v>8</v>
      </c>
      <c r="E5" s="5">
        <v>8</v>
      </c>
      <c r="F5" s="5"/>
      <c r="G5" s="5"/>
      <c r="H5" s="5"/>
      <c r="I5" s="5"/>
      <c r="J5" s="5"/>
    </row>
  </sheetData>
  <sheetProtection/>
  <mergeCells count="1">
    <mergeCell ref="A1:J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黑桃三</cp:lastModifiedBy>
  <dcterms:created xsi:type="dcterms:W3CDTF">2021-02-23T07:35:38Z</dcterms:created>
  <dcterms:modified xsi:type="dcterms:W3CDTF">2021-02-26T01:41:04Z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