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527" activeTab="2"/>
  </bookViews>
  <sheets>
    <sheet name="表一财政拨款收支总表" sheetId="2" r:id="rId1"/>
    <sheet name="表二一般公共预算财政拨款支出" sheetId="3" r:id="rId2"/>
    <sheet name="表三一般公共预算财政拨款基本支出" sheetId="4" r:id="rId3"/>
    <sheet name="表四一般公共预算“三公”经费支出表" sheetId="5" r:id="rId4"/>
    <sheet name="表五政府性基金预算支出表" sheetId="6" r:id="rId5"/>
    <sheet name="表六部门收支总表" sheetId="7" r:id="rId6"/>
    <sheet name="表七部门收入总表" sheetId="8" r:id="rId7"/>
    <sheet name="表八部门支出总表" sheetId="9" r:id="rId8"/>
    <sheet name="表九政府采购预算明细表" sheetId="10" r:id="rId9"/>
    <sheet name="表十部门整体绩效目标表" sheetId="11" r:id="rId10"/>
    <sheet name="表十一项目绩效目标表" sheetId="12" r:id="rId11"/>
  </sheets>
  <definedNames>
    <definedName name="_xlnm._FilterDatabase" localSheetId="1" hidden="1">表二一般公共预算财政拨款支出!$A$8:$XEY$8</definedName>
    <definedName name="_xlnm._FilterDatabase" localSheetId="6" hidden="1">表七部门收入总表!$A$8:$N$53</definedName>
    <definedName name="_xlnm._FilterDatabase" localSheetId="7" hidden="1">表八部门支出总表!$A$7:$F$52</definedName>
    <definedName name="_xlnm.Print_Titles" localSheetId="7">表八部门支出总表!$4:$7</definedName>
  </definedNames>
  <calcPr calcId="144525"/>
</workbook>
</file>

<file path=xl/sharedStrings.xml><?xml version="1.0" encoding="utf-8"?>
<sst xmlns="http://schemas.openxmlformats.org/spreadsheetml/2006/main" count="1649" uniqueCount="610">
  <si>
    <t>表一</t>
  </si>
  <si>
    <t>2023年财政拨款收支总表</t>
  </si>
  <si>
    <t>单位名称：重庆市武隆区人民政府仙女山街道办事处</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</si>
  <si>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</si>
  <si>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</si>
  <si>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</si>
  <si>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</si>
  <si>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</si>
  <si>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</si>
  <si>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</si>
  <si>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</si>
  <si>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</si>
  <si>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</si>
  <si>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</si>
  <si>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</si>
  <si>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</si>
  <si>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</si>
  <si>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国防支出</t>
  </si>
  <si>
    <t>国有资本经营预算资金</t>
  </si>
  <si>
    <t>文化旅游体育与传媒支出</t>
  </si>
  <si>
    <t>社会保障和就业支出</t>
  </si>
  <si>
    <t>卫生健康支出</t>
  </si>
  <si>
    <t>节能环保支出</t>
  </si>
  <si>
    <t>城乡社区支出</t>
  </si>
  <si>
    <t>农林水支出</t>
  </si>
  <si>
    <t>自然资源海洋气象等支出</t>
  </si>
  <si>
    <t>住房保障支出</t>
  </si>
  <si>
    <t>二、上年结转</t>
  </si>
  <si>
    <t>二、结转下年</t>
  </si>
  <si>
    <t>一般公共预算拨款</t>
  </si>
  <si>
    <t>政府性基金预算拨款</t>
  </si>
  <si>
    <t>国有资本经营收入</t>
  </si>
  <si>
    <t>收入合计</t>
  </si>
  <si>
    <t>支出合计</t>
  </si>
  <si>
    <t>表二</t>
  </si>
  <si>
    <t>2023年一般公共预算财政拨款支出预算表</t>
  </si>
  <si>
    <t>功能分类科目</t>
  </si>
  <si>
    <t>2023年预算数</t>
  </si>
  <si>
    <t xml:space="preserve"> 科目编码</t>
  </si>
  <si>
    <t>科目名称</t>
  </si>
  <si>
    <t>总计</t>
  </si>
  <si>
    <t xml:space="preserve">基本支出 </t>
  </si>
  <si>
    <t xml:space="preserve">项目支出 </t>
  </si>
  <si>
    <t>201</t>
  </si>
  <si>
    <t xml:space="preserve">  20101</t>
  </si>
  <si>
    <t xml:space="preserve">  人大事务</t>
  </si>
  <si>
    <t xml:space="preserve">    2010101</t>
  </si>
  <si>
    <t xml:space="preserve">    行政运行</t>
  </si>
  <si>
    <r>
      <rPr>
        <sz val="10"/>
        <color rgb="FF000000"/>
        <rFont val="方正仿宋_GBK"/>
        <charset val="134"/>
      </rPr>
      <t> 20103</t>
    </r>
  </si>
  <si>
    <r>
      <rPr>
        <sz val="10"/>
        <color rgb="FF000000"/>
        <rFont val="方正仿宋_GBK"/>
        <charset val="134"/>
      </rPr>
      <t> 政府办公厅（室）及相关机构事务</t>
    </r>
  </si>
  <si>
    <r>
      <rPr>
        <sz val="10"/>
        <color rgb="FF000000"/>
        <rFont val="方正仿宋_GBK"/>
        <charset val="134"/>
      </rPr>
      <t>  2010301</t>
    </r>
  </si>
  <si>
    <r>
      <rPr>
        <sz val="10"/>
        <color rgb="FF000000"/>
        <rFont val="方正仿宋_GBK"/>
        <charset val="134"/>
      </rPr>
      <t>  行政运行</t>
    </r>
  </si>
  <si>
    <t xml:space="preserve">  事业运行</t>
  </si>
  <si>
    <r>
      <rPr>
        <sz val="10"/>
        <color rgb="FF000000"/>
        <rFont val="方正仿宋_GBK"/>
        <charset val="134"/>
      </rPr>
      <t> 20132</t>
    </r>
  </si>
  <si>
    <r>
      <rPr>
        <sz val="10"/>
        <color rgb="FF000000"/>
        <rFont val="方正仿宋_GBK"/>
        <charset val="134"/>
      </rPr>
      <t> 组织事务</t>
    </r>
  </si>
  <si>
    <t>  2013202</t>
  </si>
  <si>
    <r>
      <rPr>
        <sz val="10"/>
        <color rgb="FF000000"/>
        <rFont val="方正仿宋_GBK"/>
        <charset val="134"/>
      </rPr>
      <t>  一般行政管理事务</t>
    </r>
  </si>
  <si>
    <t xml:space="preserve">  20106</t>
  </si>
  <si>
    <t xml:space="preserve">  财政事务</t>
  </si>
  <si>
    <t xml:space="preserve">    2010601</t>
  </si>
  <si>
    <t xml:space="preserve">  20129</t>
  </si>
  <si>
    <t xml:space="preserve">  群众团体事务</t>
  </si>
  <si>
    <t xml:space="preserve">    2012901</t>
  </si>
  <si>
    <t xml:space="preserve">  20131</t>
  </si>
  <si>
    <t xml:space="preserve">  党委办公厅（室）及相关机构事务</t>
  </si>
  <si>
    <t xml:space="preserve">    2013101</t>
  </si>
  <si>
    <t>203</t>
  </si>
  <si>
    <t>20306</t>
  </si>
  <si>
    <t>国防动员</t>
  </si>
  <si>
    <t>2030607</t>
  </si>
  <si>
    <t xml:space="preserve"> 民兵</t>
  </si>
  <si>
    <t>207</t>
  </si>
  <si>
    <t xml:space="preserve">  20701</t>
  </si>
  <si>
    <t xml:space="preserve">  文化和旅游</t>
  </si>
  <si>
    <t>文化旅游服务中心</t>
  </si>
  <si>
    <t>208</t>
  </si>
  <si>
    <t xml:space="preserve">  20801</t>
  </si>
  <si>
    <t xml:space="preserve">  人力资源和社会保障管理事务</t>
  </si>
  <si>
    <t xml:space="preserve">    2080109</t>
  </si>
  <si>
    <t xml:space="preserve">    社会保险经办机构</t>
  </si>
  <si>
    <r>
      <rPr>
        <sz val="10"/>
        <color rgb="FF000000"/>
        <rFont val="方正仿宋_GBK"/>
        <charset val="134"/>
      </rPr>
      <t> 20802</t>
    </r>
  </si>
  <si>
    <r>
      <rPr>
        <sz val="10"/>
        <color rgb="FF000000"/>
        <rFont val="方正仿宋_GBK"/>
        <charset val="134"/>
      </rPr>
      <t> 民政管理事务</t>
    </r>
  </si>
  <si>
    <r>
      <rPr>
        <sz val="10"/>
        <color rgb="FF000000"/>
        <rFont val="方正仿宋_GBK"/>
        <charset val="134"/>
      </rPr>
      <t>  2080201</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</si>
  <si>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</si>
  <si>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</si>
  <si>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</si>
  <si>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</si>
  <si>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</si>
  <si>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</si>
  <si>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</si>
  <si>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</si>
  <si>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t>退役军人管理事务</t>
  </si>
  <si>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</si>
  <si>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</si>
  <si>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</si>
  <si>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</si>
  <si>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</si>
  <si>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t>211</t>
  </si>
  <si>
    <r>
      <rPr>
        <sz val="10"/>
        <color rgb="FF000000"/>
        <rFont val="方正仿宋_GBK"/>
        <charset val="134"/>
      </rPr>
      <t> 21105</t>
    </r>
  </si>
  <si>
    <r>
      <rPr>
        <sz val="10"/>
        <color rgb="FF000000"/>
        <rFont val="方正仿宋_GBK"/>
        <charset val="134"/>
      </rPr>
      <t> 天然林保护</t>
    </r>
  </si>
  <si>
    <r>
      <rPr>
        <sz val="10"/>
        <color rgb="FF000000"/>
        <rFont val="方正仿宋_GBK"/>
        <charset val="134"/>
      </rPr>
      <t>  2110501</t>
    </r>
  </si>
  <si>
    <r>
      <rPr>
        <sz val="10"/>
        <color rgb="FF000000"/>
        <rFont val="方正仿宋_GBK"/>
        <charset val="134"/>
      </rPr>
      <t>  森林管护</t>
    </r>
  </si>
  <si>
    <t>212</t>
  </si>
  <si>
    <r>
      <rPr>
        <sz val="10"/>
        <color rgb="FF000000"/>
        <rFont val="方正仿宋_GBK"/>
        <charset val="134"/>
      </rPr>
      <t> 21201</t>
    </r>
  </si>
  <si>
    <r>
      <rPr>
        <sz val="10"/>
        <color rgb="FF000000"/>
        <rFont val="方正仿宋_GBK"/>
        <charset val="134"/>
      </rPr>
      <t> 城乡社区管理事务</t>
    </r>
  </si>
  <si>
    <r>
      <rPr>
        <sz val="10"/>
        <color rgb="FF000000"/>
        <rFont val="方正仿宋_GBK"/>
        <charset val="134"/>
      </rPr>
      <t>  2120199</t>
    </r>
  </si>
  <si>
    <r>
      <rPr>
        <sz val="10"/>
        <color rgb="FF000000"/>
        <rFont val="方正仿宋_GBK"/>
        <charset val="134"/>
      </rPr>
      <t>  其他城乡社区管理事务支出</t>
    </r>
  </si>
  <si>
    <r>
      <rPr>
        <sz val="10"/>
        <color rgb="FF000000"/>
        <rFont val="方正仿宋_GBK"/>
        <charset val="134"/>
      </rPr>
      <t> 21205</t>
    </r>
  </si>
  <si>
    <r>
      <rPr>
        <sz val="10"/>
        <color rgb="FF000000"/>
        <rFont val="方正仿宋_GBK"/>
        <charset val="134"/>
      </rPr>
      <t> 城乡社区环境卫生</t>
    </r>
  </si>
  <si>
    <r>
      <rPr>
        <sz val="10"/>
        <color rgb="FF000000"/>
        <rFont val="方正仿宋_GBK"/>
        <charset val="134"/>
      </rPr>
      <t>  2120501</t>
    </r>
  </si>
  <si>
    <r>
      <rPr>
        <sz val="10"/>
        <color rgb="FF000000"/>
        <rFont val="方正仿宋_GBK"/>
        <charset val="134"/>
      </rPr>
      <t>  城乡社区环境卫生</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</si>
  <si>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</si>
  <si>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</si>
  <si>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</si>
  <si>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2130104</t>
    </r>
  </si>
  <si>
    <r>
      <rPr>
        <sz val="10"/>
        <color rgb="FF000000"/>
        <rFont val="方正仿宋_GBK"/>
        <charset val="134"/>
      </rPr>
      <t>  事业运行</t>
    </r>
  </si>
  <si>
    <r>
      <rPr>
        <sz val="10"/>
        <color rgb="FF000000"/>
        <rFont val="方正仿宋_GBK"/>
        <charset val="134"/>
      </rPr>
      <t>  2130108</t>
    </r>
  </si>
  <si>
    <r>
      <rPr>
        <sz val="10"/>
        <color rgb="FF000000"/>
        <rFont val="方正仿宋_GBK"/>
        <charset val="134"/>
      </rPr>
      <t>  病虫害控制</t>
    </r>
  </si>
  <si>
    <r>
      <rPr>
        <sz val="10"/>
        <color rgb="FF000000"/>
        <rFont val="方正仿宋_GBK"/>
        <charset val="134"/>
      </rPr>
      <t>  2130199</t>
    </r>
  </si>
  <si>
    <r>
      <rPr>
        <sz val="10"/>
        <color rgb="FF000000"/>
        <rFont val="方正仿宋_GBK"/>
        <charset val="134"/>
      </rPr>
      <t>  其他农业农村支出</t>
    </r>
  </si>
  <si>
    <r>
      <rPr>
        <sz val="10"/>
        <color rgb="FF000000"/>
        <rFont val="方正仿宋_GBK"/>
        <charset val="134"/>
      </rPr>
      <t> 21302</t>
    </r>
  </si>
  <si>
    <r>
      <rPr>
        <sz val="10"/>
        <color rgb="FF000000"/>
        <rFont val="方正仿宋_GBK"/>
        <charset val="134"/>
      </rPr>
      <t> 林业和草原</t>
    </r>
  </si>
  <si>
    <r>
      <rPr>
        <sz val="10"/>
        <color rgb="FF000000"/>
        <rFont val="方正仿宋_GBK"/>
        <charset val="134"/>
      </rPr>
      <t>  2130207</t>
    </r>
  </si>
  <si>
    <r>
      <rPr>
        <sz val="10"/>
        <color rgb="FF000000"/>
        <rFont val="方正仿宋_GBK"/>
        <charset val="134"/>
      </rPr>
      <t>  森林资源管理</t>
    </r>
  </si>
  <si>
    <r>
      <rPr>
        <sz val="10"/>
        <color rgb="FF000000"/>
        <rFont val="方正仿宋_GBK"/>
        <charset val="134"/>
      </rPr>
      <t> 21303</t>
    </r>
  </si>
  <si>
    <r>
      <rPr>
        <sz val="10"/>
        <color rgb="FF000000"/>
        <rFont val="方正仿宋_GBK"/>
        <charset val="134"/>
      </rPr>
      <t> 水利</t>
    </r>
  </si>
  <si>
    <r>
      <rPr>
        <sz val="10"/>
        <color rgb="FF000000"/>
        <rFont val="方正仿宋_GBK"/>
        <charset val="134"/>
      </rPr>
      <t>  2130314</t>
    </r>
  </si>
  <si>
    <r>
      <rPr>
        <sz val="10"/>
        <color rgb="FF000000"/>
        <rFont val="方正仿宋_GBK"/>
        <charset val="134"/>
      </rPr>
      <t>  防汛</t>
    </r>
  </si>
  <si>
    <r>
      <rPr>
        <sz val="10"/>
        <color rgb="FF000000"/>
        <rFont val="方正仿宋_GBK"/>
        <charset val="134"/>
      </rPr>
      <t>  2130315</t>
    </r>
  </si>
  <si>
    <r>
      <rPr>
        <sz val="10"/>
        <color rgb="FF000000"/>
        <rFont val="方正仿宋_GBK"/>
        <charset val="134"/>
      </rPr>
      <t>  抗旱</t>
    </r>
  </si>
  <si>
    <r>
      <rPr>
        <sz val="10"/>
        <color rgb="FF000000"/>
        <rFont val="方正仿宋_GBK"/>
        <charset val="134"/>
      </rPr>
      <t> 21305</t>
    </r>
  </si>
  <si>
    <r>
      <rPr>
        <sz val="10"/>
        <color rgb="FF000000"/>
        <rFont val="方正仿宋_GBK"/>
        <charset val="134"/>
      </rPr>
      <t> 巩固脱贫攻坚成果衔接乡村振兴</t>
    </r>
  </si>
  <si>
    <r>
      <rPr>
        <sz val="10"/>
        <color rgb="FF000000"/>
        <rFont val="方正仿宋_GBK"/>
        <charset val="134"/>
      </rPr>
      <t>  2130504</t>
    </r>
  </si>
  <si>
    <r>
      <rPr>
        <sz val="10"/>
        <color rgb="FF000000"/>
        <rFont val="方正仿宋_GBK"/>
        <charset val="134"/>
      </rPr>
      <t>  农村基础设施建设</t>
    </r>
  </si>
  <si>
    <r>
      <rPr>
        <sz val="10"/>
        <color rgb="FF000000"/>
        <rFont val="方正仿宋_GBK"/>
        <charset val="134"/>
      </rPr>
      <t>  2130505</t>
    </r>
  </si>
  <si>
    <r>
      <rPr>
        <sz val="10"/>
        <color rgb="FF000000"/>
        <rFont val="方正仿宋_GBK"/>
        <charset val="134"/>
      </rPr>
      <t>  生产发展</t>
    </r>
  </si>
  <si>
    <r>
      <rPr>
        <sz val="10"/>
        <color rgb="FF000000"/>
        <rFont val="方正仿宋_GBK"/>
        <charset val="134"/>
      </rPr>
      <t> 21307</t>
    </r>
  </si>
  <si>
    <r>
      <rPr>
        <sz val="10"/>
        <color rgb="FF000000"/>
        <rFont val="方正仿宋_GBK"/>
        <charset val="134"/>
      </rPr>
      <t> 农村综合改革</t>
    </r>
  </si>
  <si>
    <r>
      <rPr>
        <sz val="10"/>
        <color rgb="FF000000"/>
        <rFont val="方正仿宋_GBK"/>
        <charset val="134"/>
      </rPr>
      <t>  2130701</t>
    </r>
  </si>
  <si>
    <r>
      <rPr>
        <sz val="10"/>
        <color rgb="FF000000"/>
        <rFont val="方正仿宋_GBK"/>
        <charset val="134"/>
      </rPr>
      <t>  对村级公益事业建设的补助</t>
    </r>
  </si>
  <si>
    <r>
      <rPr>
        <sz val="10"/>
        <color rgb="FF000000"/>
        <rFont val="方正仿宋_GBK"/>
        <charset val="134"/>
      </rPr>
      <t>  2130705</t>
    </r>
  </si>
  <si>
    <r>
      <rPr>
        <sz val="10"/>
        <color rgb="FF000000"/>
        <rFont val="方正仿宋_GBK"/>
        <charset val="134"/>
      </rPr>
      <t>  对村民委员会和村党支部的补助</t>
    </r>
  </si>
  <si>
    <t>自然资源事务</t>
  </si>
  <si>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</si>
  <si>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</si>
  <si>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</si>
  <si>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</si>
  <si>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</si>
  <si>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备注：本表反映当年一般公共预算财政拨款支出情况。</t>
  </si>
  <si>
    <t>表三</t>
  </si>
  <si>
    <t>2023年一般公共预算财政拨款基本支出预算表</t>
  </si>
  <si>
    <t>经济分类科目</t>
  </si>
  <si>
    <t>2023年基本支出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</si>
  <si>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</si>
  <si>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</si>
  <si>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</si>
  <si>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</si>
  <si>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</si>
  <si>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</si>
  <si>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</si>
  <si>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</si>
  <si>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</si>
  <si>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</si>
  <si>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</si>
  <si>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</si>
  <si>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</si>
  <si>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</si>
  <si>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</si>
  <si>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</si>
  <si>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</si>
  <si>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</si>
  <si>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</si>
  <si>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</si>
  <si>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</si>
  <si>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</si>
  <si>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</si>
  <si>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</si>
  <si>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</si>
  <si>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</si>
  <si>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</si>
  <si>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30203</t>
    </r>
  </si>
  <si>
    <r>
      <rPr>
        <sz val="10"/>
        <color rgb="FF000000"/>
        <rFont val="方正仿宋_GBK"/>
        <charset val="134"/>
      </rPr>
      <t> 咨询费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</si>
  <si>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</si>
  <si>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</si>
  <si>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</si>
  <si>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</si>
  <si>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</si>
  <si>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</si>
  <si>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30209</t>
    </r>
  </si>
  <si>
    <r>
      <rPr>
        <sz val="10"/>
        <color rgb="FF000000"/>
        <rFont val="方正仿宋_GBK"/>
        <charset val="134"/>
      </rPr>
      <t> 物业管理费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</si>
  <si>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</si>
  <si>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</si>
  <si>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30213</t>
    </r>
  </si>
  <si>
    <r>
      <rPr>
        <sz val="10"/>
        <color rgb="FF000000"/>
        <rFont val="方正仿宋_GBK"/>
        <charset val="134"/>
      </rPr>
      <t> 维修（护）费</t>
    </r>
  </si>
  <si>
    <r>
      <rPr>
        <sz val="10"/>
        <color rgb="FF000000"/>
        <rFont val="方正仿宋_GBK"/>
        <charset val="134"/>
      </rPr>
      <t> 30214</t>
    </r>
  </si>
  <si>
    <r>
      <rPr>
        <sz val="10"/>
        <color rgb="FF000000"/>
        <rFont val="方正仿宋_GBK"/>
        <charset val="134"/>
      </rPr>
      <t> 租赁费</t>
    </r>
  </si>
  <si>
    <r>
      <rPr>
        <sz val="10"/>
        <color rgb="FF000000"/>
        <rFont val="方正仿宋_GBK"/>
        <charset val="134"/>
      </rPr>
      <t> 30215</t>
    </r>
  </si>
  <si>
    <r>
      <rPr>
        <sz val="10"/>
        <color rgb="FF000000"/>
        <rFont val="方正仿宋_GBK"/>
        <charset val="134"/>
      </rPr>
      <t> 会议费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</si>
  <si>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</si>
  <si>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</si>
  <si>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</si>
  <si>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</si>
  <si>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</si>
  <si>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</si>
  <si>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</si>
  <si>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</si>
  <si>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</si>
  <si>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</si>
  <si>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</si>
  <si>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</si>
  <si>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</si>
  <si>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</si>
  <si>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</si>
  <si>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</si>
  <si>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</si>
  <si>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</si>
  <si>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</si>
  <si>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</si>
  <si>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</si>
  <si>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</si>
  <si>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t>310</t>
  </si>
  <si>
    <t>资本性支出</t>
  </si>
  <si>
    <r>
      <rPr>
        <sz val="10"/>
        <color rgb="FF000000"/>
        <rFont val="方正仿宋_GBK"/>
        <charset val="134"/>
      </rPr>
      <t> 31002</t>
    </r>
  </si>
  <si>
    <r>
      <rPr>
        <sz val="10"/>
        <color rgb="FF000000"/>
        <rFont val="方正仿宋_GBK"/>
        <charset val="134"/>
      </rPr>
      <t> 办公设备购置</t>
    </r>
  </si>
  <si>
    <t>表四</t>
  </si>
  <si>
    <t>2023年一般公共预算“三公”经费支出表</t>
  </si>
  <si>
    <t>因公出国（境）费</t>
  </si>
  <si>
    <t>公务用车购置及运行费</t>
  </si>
  <si>
    <t>公务接待费</t>
  </si>
  <si>
    <t>小计</t>
  </si>
  <si>
    <t>公务用车购置费</t>
  </si>
  <si>
    <t>公务用车运行费</t>
  </si>
  <si>
    <t>表五</t>
  </si>
  <si>
    <t>2023年政府性基金预算支出表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</si>
  <si>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</si>
  <si>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</si>
  <si>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</si>
  <si>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</si>
  <si>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</si>
  <si>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2023年部门收支总表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</si>
  <si>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</si>
  <si>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</si>
  <si>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</si>
  <si>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</si>
  <si>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</si>
  <si>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</si>
  <si>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</si>
  <si>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</si>
  <si>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2023年部门收入总表</t>
  </si>
  <si>
    <t>科目</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</si>
  <si>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</si>
  <si>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</si>
  <si>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</si>
  <si>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</si>
  <si>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</si>
  <si>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</si>
  <si>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</si>
  <si>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</si>
  <si>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</si>
  <si>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</si>
  <si>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 20103</t>
  </si>
  <si>
    <t> 政府办公厅（室）及相关机构事务</t>
  </si>
  <si>
    <t>  2010301</t>
  </si>
  <si>
    <t>  行政运行</t>
  </si>
  <si>
    <t> 20132</t>
  </si>
  <si>
    <t> 组织事务</t>
  </si>
  <si>
    <t>  一般行政管理事务</t>
  </si>
  <si>
    <t> 20802</t>
  </si>
  <si>
    <t> 民政管理事务</t>
  </si>
  <si>
    <t>  2080201</t>
  </si>
  <si>
    <t> 20805</t>
  </si>
  <si>
    <t> 行政事业单位养老支出</t>
  </si>
  <si>
    <t>  2080505</t>
  </si>
  <si>
    <t>  机关事业单位基本养老保险缴费支出</t>
  </si>
  <si>
    <t>  2080506</t>
  </si>
  <si>
    <t>  机关事业单位职业年金缴费支出</t>
  </si>
  <si>
    <t>  2080599</t>
  </si>
  <si>
    <t>  其他行政事业单位养老支出</t>
  </si>
  <si>
    <t> 21011</t>
  </si>
  <si>
    <t> 行政事业单位医疗</t>
  </si>
  <si>
    <t>  2101101</t>
  </si>
  <si>
    <t>  行政单位医疗</t>
  </si>
  <si>
    <t> 21105</t>
  </si>
  <si>
    <t> 天然林保护</t>
  </si>
  <si>
    <t>  2110501</t>
  </si>
  <si>
    <t>  森林管护</t>
  </si>
  <si>
    <t> 21201</t>
  </si>
  <si>
    <t> 城乡社区管理事务</t>
  </si>
  <si>
    <t>  2120199</t>
  </si>
  <si>
    <t>  其他城乡社区管理事务支出</t>
  </si>
  <si>
    <t> 21205</t>
  </si>
  <si>
    <t> 城乡社区环境卫生</t>
  </si>
  <si>
    <t>  2120501</t>
  </si>
  <si>
    <t>  城乡社区环境卫生</t>
  </si>
  <si>
    <t> 21301</t>
  </si>
  <si>
    <t> 农业农村</t>
  </si>
  <si>
    <t>  2130104</t>
  </si>
  <si>
    <t>  事业运行</t>
  </si>
  <si>
    <t>  2130108</t>
  </si>
  <si>
    <t>  病虫害控制</t>
  </si>
  <si>
    <t>  2130199</t>
  </si>
  <si>
    <t>  其他农业农村支出</t>
  </si>
  <si>
    <t> 21302</t>
  </si>
  <si>
    <t> 林业和草原</t>
  </si>
  <si>
    <t>  2130207</t>
  </si>
  <si>
    <t>  森林资源管理</t>
  </si>
  <si>
    <t> 21303</t>
  </si>
  <si>
    <t> 水利</t>
  </si>
  <si>
    <t>  2130314</t>
  </si>
  <si>
    <t>  防汛</t>
  </si>
  <si>
    <t>  2130315</t>
  </si>
  <si>
    <t>  抗旱</t>
  </si>
  <si>
    <t> 21305</t>
  </si>
  <si>
    <t> 巩固脱贫攻坚成果衔接乡村振兴</t>
  </si>
  <si>
    <t>  2130504</t>
  </si>
  <si>
    <t>  农村基础设施建设</t>
  </si>
  <si>
    <t>  2130505</t>
  </si>
  <si>
    <t>  生产发展</t>
  </si>
  <si>
    <t> 21307</t>
  </si>
  <si>
    <t> 农村综合改革</t>
  </si>
  <si>
    <t>  2130701</t>
  </si>
  <si>
    <t>  对村级公益事业建设的补助</t>
  </si>
  <si>
    <t>  2130705</t>
  </si>
  <si>
    <t>  对村民委员会和村党支部的补助</t>
  </si>
  <si>
    <t> 22102</t>
  </si>
  <si>
    <t> 住房改革支出</t>
  </si>
  <si>
    <t>  2210201</t>
  </si>
  <si>
    <t>  住房公积金</t>
  </si>
  <si>
    <t>表八</t>
  </si>
  <si>
    <t>2023年部门支出总表</t>
  </si>
  <si>
    <t>基本支出</t>
  </si>
  <si>
    <t>项目支出</t>
  </si>
  <si>
    <t>表九</t>
  </si>
  <si>
    <t>2023年政府采购预算明细表</t>
  </si>
  <si>
    <t>项目编号</t>
  </si>
  <si>
    <t>A</t>
  </si>
  <si>
    <t>货物</t>
  </si>
  <si>
    <t>服务类</t>
  </si>
  <si>
    <t>工程类</t>
  </si>
  <si>
    <t>表十</t>
  </si>
  <si>
    <t>2023年部门整体绩效目标表</t>
  </si>
  <si>
    <t>部门(单位)名称</t>
  </si>
  <si>
    <t>525-重庆市武隆区仙女山街道办事处</t>
  </si>
  <si>
    <t>部门支出预算数</t>
  </si>
  <si>
    <t>当年整体绩效目标</t>
  </si>
  <si>
    <t>1.保证仙女山街道各项工作的正常运转；保障工资及时发放、足额发放；提升服务质量及群众的满意度，带动周边产业的发展。
2.基本支出合计金额2990.36万元，其中人员类支出预算合计1654.56万元，公用经费支出预算1335.8万元；
3.项目支出合计金额1185.74万元，其中临聘人员支出预算20.27万元，农村综合改革转移支付284.15万元，遗属补助支出预算4.55元，场镇提升工程50万元，城乡环境支出136.08万元；2022年结转项目农村综合改革转移支付57.22万元，协同支持乡镇产业发展奖补资金100万元，灾后农作物恢复生产与支持秋粮生产11万元，2022年武隆区仙女山镇明星村龙桥组污水治理项目13.5万元，2022年天保工程森林资源管护
12.65万元，2022年仙女山街道荆竹村龙宝塘片区以工代赈美丽宜居村庄基础配套设施项目109.47万元，武隆区2022年中央水利救灾抗旱水源工程项目39.23万元，武隆区2022年水毁修复项目（第一批）10万元，2022年武隆区仙女街道荆竹村乡村旅游基础设施配套项目320万元，2022年生态护林员补助资金预算17.12万元，遗属补助（调标部分）0.5万元。</t>
  </si>
  <si>
    <t>绩效指标</t>
  </si>
  <si>
    <t>指标</t>
  </si>
  <si>
    <t>指标权重</t>
  </si>
  <si>
    <t>计量单位</t>
  </si>
  <si>
    <t>指标性质</t>
  </si>
  <si>
    <t>指标值</t>
  </si>
  <si>
    <t>安监临聘人员人数</t>
  </si>
  <si>
    <t>10</t>
  </si>
  <si>
    <t>人</t>
  </si>
  <si>
    <t>＝</t>
  </si>
  <si>
    <t>4</t>
  </si>
  <si>
    <t>遗属人员人数</t>
  </si>
  <si>
    <t>我街道脱贫户家庭年人均可支配收入</t>
  </si>
  <si>
    <t>%</t>
  </si>
  <si>
    <t>≥</t>
  </si>
  <si>
    <t>社会保障覆盖率</t>
  </si>
  <si>
    <t>95</t>
  </si>
  <si>
    <t>城乡居民满意度</t>
  </si>
  <si>
    <t>98</t>
  </si>
  <si>
    <t>社会平安稳定</t>
  </si>
  <si>
    <t>90</t>
  </si>
  <si>
    <t>村（社区）运转经费</t>
  </si>
  <si>
    <t>元</t>
  </si>
  <si>
    <t>2841500</t>
  </si>
  <si>
    <t>财政供养人员人数</t>
  </si>
  <si>
    <t>99</t>
  </si>
  <si>
    <t>退休人员人数</t>
  </si>
  <si>
    <t>20</t>
  </si>
  <si>
    <t>联系人：代云霞</t>
  </si>
  <si>
    <t>联系电话：</t>
  </si>
  <si>
    <t>表十一</t>
  </si>
  <si>
    <t>项目绩效目标表</t>
  </si>
  <si>
    <t>(2023年度)</t>
  </si>
  <si>
    <t>填报单位：</t>
  </si>
  <si>
    <t>525001-重庆市武隆区仙女山街道办事处(本级)</t>
  </si>
  <si>
    <t>项目名称</t>
  </si>
  <si>
    <t>50015622T000000071668-遗属补助（仙女山街道）</t>
  </si>
  <si>
    <t>项目负责人及联系电话</t>
  </si>
  <si>
    <t>主管部门</t>
  </si>
  <si>
    <t>实施单位</t>
  </si>
  <si>
    <t>预算执行率权重(%)：</t>
  </si>
  <si>
    <t>资金情况
（万元）</t>
  </si>
  <si>
    <t>年度资金总额：</t>
  </si>
  <si>
    <t>其中：财政拨款</t>
  </si>
  <si>
    <t xml:space="preserve"> 其他资金</t>
  </si>
  <si>
    <t>总
体
目
标</t>
  </si>
  <si>
    <t>2023年该项目总资金45540元,按月发放补助（遗属人员4人，其中3人为70岁以上人员扣减养老金后补助915元/月.人，1人补助为1050元/月.人）。为妥善解决单位工作人员去世后其部分遗属生活困难问题。</t>
  </si>
  <si>
    <t>绩
效
指
标</t>
  </si>
  <si>
    <t>一级指标</t>
  </si>
  <si>
    <t>二级指标</t>
  </si>
  <si>
    <t>三级指标</t>
  </si>
  <si>
    <t>度量单位</t>
  </si>
  <si>
    <t>权重（%）</t>
  </si>
  <si>
    <t>产出指标</t>
  </si>
  <si>
    <t>成本指标</t>
  </si>
  <si>
    <t>补助总金额</t>
  </si>
  <si>
    <t>45540</t>
  </si>
  <si>
    <t>元/年</t>
  </si>
  <si>
    <t>时效指标</t>
  </si>
  <si>
    <t>发放时间</t>
  </si>
  <si>
    <t>12</t>
  </si>
  <si>
    <t>月</t>
  </si>
  <si>
    <t>数量指标</t>
  </si>
  <si>
    <t>遗属人员</t>
  </si>
  <si>
    <t>人/户</t>
  </si>
  <si>
    <t>满意度指标</t>
  </si>
  <si>
    <t>服务对象满意度指标</t>
  </si>
  <si>
    <t>遗属人员满意度</t>
  </si>
  <si>
    <t>效益指标</t>
  </si>
  <si>
    <t>社会效益指标</t>
  </si>
  <si>
    <t>解决生活困难</t>
  </si>
  <si>
    <t>定性</t>
  </si>
  <si>
    <t>其他</t>
  </si>
  <si>
    <t>可持续影响指标</t>
  </si>
  <si>
    <t>社会稳定</t>
  </si>
  <si>
    <t>50015622T000000073459-临聘人员支出(仙女山街道）</t>
  </si>
  <si>
    <t>为了切实规范和加强机关事业单位编制外聘用临时人员管理，依法保障聘用人员和用工单位的合法权益，提高行政效率。该项目用于发放安监临聘人员工资，人数共计4人，每月工资3100元/人，按月准时发放工资。</t>
  </si>
  <si>
    <t>经济效益指标</t>
  </si>
  <si>
    <t>每年每人增加受益</t>
  </si>
  <si>
    <t>37000</t>
  </si>
  <si>
    <t>社会稳定性</t>
  </si>
  <si>
    <t>临聘人员人数</t>
  </si>
  <si>
    <t>全年发放次数</t>
  </si>
  <si>
    <t>次/年</t>
  </si>
  <si>
    <t>安监临聘人员工资标准</t>
  </si>
  <si>
    <t>3100</t>
  </si>
  <si>
    <t>元/人*月</t>
  </si>
  <si>
    <t>社会群众满意度</t>
  </si>
  <si>
    <t>50015622T000002032760-农村综合改革转移支付（仙女山街道）</t>
  </si>
  <si>
    <t>1保障乡村工作正常运转。
2.村级支部书记7人24.11万元、副书记7人19.32万元、综合服务和治理专干18人49.68万元、大中专人才回村挂职7人19.32万元、村妇联主席7人12.05万元、两委其他成员及其他村干部一年7万元、村总支下设书记3人1.08万元、村党小组组长45人10.08万元、村民小组长45人32.4万元、村务监督委员会4.87万元、村级公用经费35万元。
3.居委会经费包括居委会书记主任一肩挑1人5.26万元、社区副书记1人4.47万元、副主任和综合服务和治理专干4人16.82万元、社区妇联主席1人0.12万元、社区总支下设书记3人1.08万元、社区兼职补贴1万元、居务监督委员会补贴0.7万元、居民小组长14人补贴10.08万元、居民党小组长14人3.36万元、社区专职人员五险补贴6人7.55万元、社区公用经费8万元。
4.劝导站经费10.08万元</t>
  </si>
  <si>
    <t>村支部副书记月补助标准</t>
  </si>
  <si>
    <t>2300</t>
  </si>
  <si>
    <t>村妇联主席月补助标准</t>
  </si>
  <si>
    <t>1435</t>
  </si>
  <si>
    <t>居委会个数</t>
  </si>
  <si>
    <t>1</t>
  </si>
  <si>
    <t>个</t>
  </si>
  <si>
    <t>村综合服务、治理专干人数</t>
  </si>
  <si>
    <t>18</t>
  </si>
  <si>
    <t>村个数</t>
  </si>
  <si>
    <t>7</t>
  </si>
  <si>
    <t>保障乡村工作持续开展</t>
  </si>
  <si>
    <t>村（居）群众对干部工作的满意度</t>
  </si>
  <si>
    <t>50015623T000003170042-城乡社区环境卫生支出（仙女山街道）</t>
  </si>
  <si>
    <t xml:space="preserve">  为了搞好场镇及社区道路、旅游沿线的环境卫生，规范生活垃圾的转运工作，营造洁净靓丽的生活环境。该项目投资总额1360787元。其中村社区公共区域清扫保洁及清运服务费912215元、仙女山街道生活垃圾转运费130000元、场镇及社区道路、旅游沿线环境卫生突击劳务费50000元、巡逻队员8人劳务费268572元（巡逻队员共8人，工资1801.56元/月.人，养老保险、医疗保险等946元/月.人，管理费50元/月.人，共计2797.63元/月.人；按月准时支付）；生活垃圾转运费按协议以单价120元/吨，每季度支付垃圾转运费；环境卫生突击劳务费按发票，明细报账单支付。
</t>
  </si>
  <si>
    <t>改善仙女山街道辖区环境卫生</t>
  </si>
  <si>
    <t>为推动武隆旅游“三次创业提供坚实支撑</t>
  </si>
  <si>
    <t>生活垃圾转运费发放时间</t>
  </si>
  <si>
    <t>≤</t>
  </si>
  <si>
    <t>3</t>
  </si>
  <si>
    <t>巡逻人员工资标准</t>
  </si>
  <si>
    <t>2797.63</t>
  </si>
  <si>
    <t>元/月</t>
  </si>
  <si>
    <t>巡逻队人员</t>
  </si>
  <si>
    <t>8</t>
  </si>
  <si>
    <t>50015623T000003454922-场镇提升工程项目（仙女山街道）</t>
  </si>
  <si>
    <t>场镇提升工程此项目我街道2023年规划用于核桃场镇提升，一是场镇空地绿化。新建休息亭3个，栽种大树一棵，草坪、花草绿化5400平米。二是场镇登山步道建设。登山步道：全场3500米，宽度1.2米，缓坡路段采用阶梯石板路，平缓路段采用混泥土浇筑加彩色路带。观光亭2个，7个休息长凳。</t>
  </si>
  <si>
    <t>吸引游客避暑纳凉、激活场镇繁荣</t>
  </si>
  <si>
    <t>吸引游客，带动周边农户创收</t>
  </si>
  <si>
    <t>4500</t>
  </si>
  <si>
    <t>场镇居住群众满意度</t>
  </si>
  <si>
    <t>新建观光亭</t>
  </si>
  <si>
    <t>2</t>
  </si>
  <si>
    <t>新建休息长凳</t>
  </si>
  <si>
    <t>新建休息亭</t>
  </si>
  <si>
    <t>场镇空地绿化</t>
  </si>
  <si>
    <t>5400</t>
  </si>
  <si>
    <t>平米</t>
  </si>
  <si>
    <t>新建登山步道</t>
  </si>
  <si>
    <t>3500</t>
  </si>
  <si>
    <t>米</t>
  </si>
  <si>
    <t xml:space="preserve">1此为2022年结转项目涉及资金共计57.22万元。主要用于保障乡村工作正常运转。
2.村总支下设书记1.08万元、村党小组组长45人10.08万元、村民小组长45人32.4万元，2022年村社干部工资调整部分。
</t>
  </si>
  <si>
    <t>50015623T000003202250-2022年财金协同支持镇乡产业发展奖补资金预算</t>
  </si>
  <si>
    <t xml:space="preserve">奖励资金主要用于街道的农村产业发展，0.9公里的公路改扩建，提档升级乡村旅游，制定乡村规划，推动传统农家乐转型升级，打造民宿样板示范户，提升乡村旅游公路等基础设施建设，建设仙女山高山果蔬科研站，通过科研工作站的建设建立仙女山高山果蔬发展提供技术支持，降低村农无效投入，提高果蔬产量质量，增加村民经济收入。预期效益，预计年新增旅游接待人数10万人次以上，新增旅游接待收入300万元。此项目为2022年结转项目，涉及资金共计100万元。
</t>
  </si>
  <si>
    <t>高山果蔬工作站附属设施及绿化</t>
  </si>
  <si>
    <t>29</t>
  </si>
  <si>
    <t>万元</t>
  </si>
  <si>
    <t>改扩建公路</t>
  </si>
  <si>
    <t>0.9</t>
  </si>
  <si>
    <t>公里</t>
  </si>
  <si>
    <t>公路路基宽</t>
  </si>
  <si>
    <t>6</t>
  </si>
  <si>
    <t>质量指标</t>
  </si>
  <si>
    <t>合格率</t>
  </si>
  <si>
    <t>建设期</t>
  </si>
  <si>
    <t>新增旅游接待收入</t>
  </si>
  <si>
    <t>300</t>
  </si>
  <si>
    <t>15</t>
  </si>
  <si>
    <t>降低村农无效投入，提高果蔬产量质量</t>
  </si>
  <si>
    <t>显著</t>
  </si>
  <si>
    <t>受益对象满意度</t>
  </si>
  <si>
    <t>50015623T000003412829-灾后农作物恢复生产与支持秋粮生产</t>
  </si>
  <si>
    <t xml:space="preserve">此项目为2022年结转项目，涉及资金共计11万元。主要用于支持统筹做好抗旱救灾、秋粮防灾稳产等相关工作。我街道购复合肥1467袋，其中50斤的1717袋，80斤的150袋，磷肥400袋，每袋50斤，补种蔬菜面积2846亩。
</t>
  </si>
  <si>
    <t>购复合肥</t>
  </si>
  <si>
    <t>85850</t>
  </si>
  <si>
    <t>斤</t>
  </si>
  <si>
    <t>购磷肥</t>
  </si>
  <si>
    <t>20000</t>
  </si>
  <si>
    <t>补种蔬菜面积</t>
  </si>
  <si>
    <t>2846</t>
  </si>
  <si>
    <t>亩</t>
  </si>
  <si>
    <t>80斤一袋复合肥单价</t>
  </si>
  <si>
    <t>113</t>
  </si>
  <si>
    <t>50斤一袋的复合肥单价</t>
  </si>
  <si>
    <t>63</t>
  </si>
  <si>
    <t>每户增收</t>
  </si>
  <si>
    <t>550</t>
  </si>
  <si>
    <t>群众满意率及幸福感</t>
  </si>
  <si>
    <t>50015622T000002654045-201-11、2022年武隆区仙女山镇明星村龙桥组污水治理项目</t>
  </si>
  <si>
    <t xml:space="preserve">此项目为2022年结转项目，主要用于新建一体污水处理设施一座，新建管网1400米等，2022年以完成80%。
</t>
  </si>
  <si>
    <t>雨水井</t>
  </si>
  <si>
    <t>≧</t>
  </si>
  <si>
    <t>污水井</t>
  </si>
  <si>
    <t>化粪池</t>
  </si>
  <si>
    <t>立方米</t>
  </si>
  <si>
    <t>新建管网</t>
  </si>
  <si>
    <t>雨水管道</t>
  </si>
  <si>
    <t>合格</t>
  </si>
  <si>
    <t>社会效益</t>
  </si>
  <si>
    <t>人居环境改善</t>
  </si>
  <si>
    <t>户</t>
  </si>
  <si>
    <t>生态效益</t>
  </si>
  <si>
    <t>改善污水排放，大大提升人居环境档次</t>
  </si>
  <si>
    <t>服务对象满意度</t>
  </si>
  <si>
    <t>50015623T000003335405-2022年天保工程森林资源管护</t>
  </si>
  <si>
    <t xml:space="preserve">此项目为2022年结转项目，涉及资金共计12.65万元，主要用于仙女山街道森林管护人员27人，按每亩0.95元计提管护人员工资，护林人员工资  8.9034 万元，公共管护费0.4元/亩计提，共计3.7488万元，
</t>
  </si>
  <si>
    <t>管护面积</t>
  </si>
  <si>
    <t>93720</t>
  </si>
  <si>
    <t>护林员管护费计提标准</t>
  </si>
  <si>
    <t>0.95</t>
  </si>
  <si>
    <t>元/亩</t>
  </si>
  <si>
    <t>仙女山街道护林员人员</t>
  </si>
  <si>
    <t>27</t>
  </si>
  <si>
    <t>公共管护费计提标准</t>
  </si>
  <si>
    <t>0.4</t>
  </si>
  <si>
    <t>年管护人员增加收入</t>
  </si>
  <si>
    <t>3200</t>
  </si>
  <si>
    <t>元/人</t>
  </si>
  <si>
    <t>可持续发展指标</t>
  </si>
  <si>
    <t>人与自然可持续发展</t>
  </si>
  <si>
    <t>50015623T000002727513-181、2022年仙女山街道荆竹村龙宝塘片区以工代赈美丽宜居村庄基础配套设施项目</t>
  </si>
  <si>
    <t xml:space="preserve">  此项目为2022年结转项目，涉及资金共计109.47万元。建设10000平方米摄影基地配套基础设施、提档升级12000平方米高山冷水鱼养殖产业基础配套设施；新建500平方米生态停车场、新建和改建3千米的步游道、人行步道和产业路，人居环境整治等。充分带动农村劳动力参与工程建设，实现就地就近就业增收。
</t>
  </si>
  <si>
    <t>总投资金额</t>
  </si>
  <si>
    <t>520</t>
  </si>
  <si>
    <t>摄影基地配套设施建设</t>
  </si>
  <si>
    <t>10000</t>
  </si>
  <si>
    <t>平方米</t>
  </si>
  <si>
    <t>新建停车场</t>
  </si>
  <si>
    <t>500</t>
  </si>
  <si>
    <t>经济效益</t>
  </si>
  <si>
    <t>带动农户创收</t>
  </si>
  <si>
    <t>带动周边农户就业</t>
  </si>
  <si>
    <t>人次</t>
  </si>
  <si>
    <t>群众满意度</t>
  </si>
  <si>
    <t>50015623T000003156681-武隆区2022年中央水利救灾抗旱水源工程项目</t>
  </si>
  <si>
    <t>1.武隆区2022年中央水利救灾抗旱水源工程项目55万元，主要用于安装抗旱管道PE管道30000米，安装钢管5000米及干旱期应急抗旱送水等费用。此项目为2022年结转项目，涉及资金39.23万元。
2.2022年已支付抗旱送水等费用，2023年将继续推进工程进度，安装抗旱管道PE管道。</t>
  </si>
  <si>
    <t>EP管道</t>
  </si>
  <si>
    <t>30000</t>
  </si>
  <si>
    <t>钢管</t>
  </si>
  <si>
    <t>5000</t>
  </si>
  <si>
    <t>100</t>
  </si>
  <si>
    <t>巩固提升饮水安全人数</t>
  </si>
  <si>
    <t>2100</t>
  </si>
  <si>
    <t>提高人民群众生产生活水平及幸福指数</t>
  </si>
  <si>
    <t>受益群众满意度</t>
  </si>
  <si>
    <t>50015623T000002820106-武隆区2022年水毁修复项目（第一批）</t>
  </si>
  <si>
    <t>此项目为2022年结转项目，涉及资金10万元。主要用于石梁子社区黄家湾山洪沟整治，土石方开挖120米，排洪沟长120米，泄水孔整治，安转防护栏30米等</t>
  </si>
  <si>
    <t>排水沟</t>
  </si>
  <si>
    <t>120</t>
  </si>
  <si>
    <t>安转防护栏</t>
  </si>
  <si>
    <t>30</t>
  </si>
  <si>
    <t>土石方开挖</t>
  </si>
  <si>
    <t>解决受灾农户房屋隐患</t>
  </si>
  <si>
    <t>改善人居环境</t>
  </si>
  <si>
    <t>消除潜在安全隐患</t>
  </si>
  <si>
    <t>处</t>
  </si>
  <si>
    <t>受灾农户满意度</t>
  </si>
  <si>
    <t>50015623T000002815775-172、2022年武隆区仙女街道荆竹村乡村旅游基础设施配套项目</t>
  </si>
  <si>
    <t xml:space="preserve">此项目为2022年结转项目，涉及资金共计320万元。主要用于修建步游道长6公里，改造提升主次出入口、交叉路口、节点建设8处。60户农户的人居环境整治，以及公共区域的环境整治及配套设施建设。
</t>
  </si>
  <si>
    <t>步游道</t>
  </si>
  <si>
    <t>6000</t>
  </si>
  <si>
    <t>人居环境整治</t>
  </si>
  <si>
    <t>60</t>
  </si>
  <si>
    <t>公共区域环境整治</t>
  </si>
  <si>
    <t>改造提升节点</t>
  </si>
  <si>
    <t>劳务报酬</t>
  </si>
  <si>
    <t>75</t>
  </si>
  <si>
    <t>解决当地劳动力就业</t>
  </si>
  <si>
    <t>200</t>
  </si>
  <si>
    <t>万人次</t>
  </si>
  <si>
    <t>受益农户满意度</t>
  </si>
  <si>
    <t>50015623T000003355405-2022年生态护林员补助资金预算</t>
  </si>
  <si>
    <t xml:space="preserve">此项目为2022年结转项目，涉及资金共计17.12万元。仙女山街道生态护林员主要负责巡山护林，预防森林火灾等工作，现共有生态护林员27人，每人每年工资6740元，其中包含保险400元，其林业局直接扣款缴纳，我街道实际发放工资6340元/年，共计发放171180元。
</t>
  </si>
  <si>
    <t>生态护林员人数</t>
  </si>
  <si>
    <t>每人每年工资</t>
  </si>
  <si>
    <t>6740</t>
  </si>
  <si>
    <t>每人每年缴纳保险费</t>
  </si>
  <si>
    <t>400</t>
  </si>
  <si>
    <t>每年收入增加额</t>
  </si>
  <si>
    <t>6340</t>
  </si>
  <si>
    <t>生态效益指标</t>
  </si>
  <si>
    <t>人均管护面积</t>
  </si>
  <si>
    <t>3000</t>
  </si>
  <si>
    <t>1.2022年遗属补助调整，每月提高150元，补助标准为1050元.人。该项目为调整补助资金。为妥善解决单位工作人员去世后其部分遗属生活困难问题。此为2022年度结转项目，结转资金0.5万元。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</si>
</sst>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60">
    <font>
      <sz val="11"/>
      <color indexed="8"/>
      <name val="宋体"/>
      <charset val="1"/>
      <scheme val="minor"/>
    </font>
    <font>
      <sz val="14"/>
      <color rgb="FF000000"/>
      <name val="SimSun"/>
      <charset val="134"/>
    </font>
    <font>
      <sz val="11"/>
      <color rgb="FF000000"/>
      <name val="SimSun"/>
      <charset val="134"/>
    </font>
    <font>
      <sz val="9"/>
      <name val="SimSun"/>
      <charset val="134"/>
    </font>
    <font>
      <sz val="9"/>
      <color theme="1"/>
      <name val="宋体"/>
      <charset val="134"/>
      <scheme val="minor"/>
    </font>
    <font>
      <sz val="11"/>
      <color rgb="FF000000"/>
      <name val="宋体"/>
      <charset val="134"/>
      <scheme val="major"/>
    </font>
    <font>
      <sz val="11"/>
      <color theme="1"/>
      <name val="宋体"/>
      <charset val="134"/>
      <scheme val="major"/>
    </font>
    <font>
      <sz val="10"/>
      <color theme="1"/>
      <name val="宋体"/>
      <charset val="134"/>
      <scheme val="minor"/>
    </font>
    <font>
      <sz val="10"/>
      <color theme="1"/>
      <name val="SimSun"/>
      <charset val="134"/>
    </font>
    <font>
      <sz val="10"/>
      <color rgb="FF000000"/>
      <name val="方正楷体_GBK"/>
      <charset val="134"/>
    </font>
    <font>
      <sz val="19"/>
      <color rgb="FF000000"/>
      <name val="方正小标宋_GBK"/>
      <charset val="134"/>
    </font>
    <font>
      <sz val="10"/>
      <color rgb="FF000000"/>
      <name val="方正仿宋_GBK"/>
      <charset val="134"/>
    </font>
    <font>
      <b/>
      <sz val="12"/>
      <color rgb="FF000000"/>
      <name val="方正仿宋_GBK"/>
      <charset val="134"/>
    </font>
    <font>
      <sz val="10"/>
      <color rgb="FF000000"/>
      <name val="Times New Roman"/>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9"/>
      <color rgb="FF000000"/>
      <name val="SimSun"/>
      <charset val="134"/>
    </font>
    <font>
      <sz val="14"/>
      <color rgb="FF000000"/>
      <name val="方正黑体_GBK"/>
      <charset val="134"/>
    </font>
    <font>
      <b/>
      <sz val="12"/>
      <color rgb="FF000000"/>
      <name val="Times New Roman"/>
      <charset val="134"/>
    </font>
    <font>
      <sz val="12"/>
      <color theme="1"/>
      <name val="宋体"/>
      <charset val="134"/>
    </font>
    <font>
      <sz val="12"/>
      <name val="宋体"/>
      <charset val="134"/>
    </font>
    <font>
      <sz val="10"/>
      <name val="宋体"/>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9"/>
      <color indexed="8"/>
      <name val="宋体"/>
      <charset val="1"/>
      <scheme val="minor"/>
    </font>
    <font>
      <sz val="11"/>
      <color rgb="FF000000"/>
      <name val="方正楷体_GBK"/>
      <charset val="134"/>
    </font>
    <font>
      <sz val="12"/>
      <color rgb="FF000000"/>
      <name val="Times New Roman"/>
      <charset val="134"/>
    </font>
    <font>
      <sz val="12"/>
      <color rgb="FF000000"/>
      <name val="方正仿宋_GBK"/>
      <charset val="134"/>
    </font>
    <font>
      <sz val="18"/>
      <color rgb="FF000000"/>
      <name val="方正小标宋_GBK"/>
      <charset val="134"/>
    </font>
    <font>
      <sz val="12"/>
      <color rgb="FF000000"/>
      <name val="方正黑体_GBK"/>
      <charset val="134"/>
    </font>
    <font>
      <sz val="11"/>
      <name val="宋体"/>
      <charset val="134"/>
    </font>
    <font>
      <sz val="9"/>
      <name val="宋体"/>
      <charset val="134"/>
    </font>
    <font>
      <sz val="17"/>
      <color rgb="FF000000"/>
      <name val="方正小标宋_GBK"/>
      <charset val="134"/>
    </font>
    <font>
      <sz val="12"/>
      <color rgb="FF000000"/>
      <name val="方正楷体_GBK"/>
      <charset val="134"/>
    </font>
    <font>
      <sz val="12"/>
      <color rgb="FF000000"/>
      <name val="SimSun"/>
      <charset val="134"/>
    </font>
    <font>
      <sz val="11"/>
      <color theme="1"/>
      <name val="宋体"/>
      <charset val="0"/>
      <scheme val="minor"/>
    </font>
    <font>
      <b/>
      <sz val="18"/>
      <color theme="3"/>
      <name val="宋体"/>
      <charset val="134"/>
      <scheme val="minor"/>
    </font>
    <font>
      <sz val="11"/>
      <color theme="1"/>
      <name val="宋体"/>
      <charset val="134"/>
      <scheme val="minor"/>
    </font>
    <font>
      <sz val="11"/>
      <color theme="0"/>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1"/>
      <color rgb="FFFA7D00"/>
      <name val="宋体"/>
      <charset val="0"/>
      <scheme val="minor"/>
    </font>
    <font>
      <b/>
      <sz val="13"/>
      <color theme="3"/>
      <name val="宋体"/>
      <charset val="134"/>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6" tint="0.399975585192419"/>
        <bgColor indexed="64"/>
      </patternFill>
    </fill>
    <fill>
      <patternFill patternType="solid">
        <fgColor rgb="FFF2F2F2"/>
        <bgColor indexed="64"/>
      </patternFill>
    </fill>
    <fill>
      <patternFill patternType="solid">
        <fgColor theme="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42" fillId="0" borderId="0" applyFont="0" applyFill="0" applyBorder="0" applyAlignment="0" applyProtection="0">
      <alignment vertical="center"/>
    </xf>
    <xf numFmtId="0" fontId="40" fillId="11" borderId="0" applyNumberFormat="0" applyBorder="0" applyAlignment="0" applyProtection="0">
      <alignment vertical="center"/>
    </xf>
    <xf numFmtId="0" fontId="44" fillId="5" borderId="11" applyNumberFormat="0" applyAlignment="0" applyProtection="0">
      <alignment vertical="center"/>
    </xf>
    <xf numFmtId="44" fontId="42" fillId="0" borderId="0" applyFont="0" applyFill="0" applyBorder="0" applyAlignment="0" applyProtection="0">
      <alignment vertical="center"/>
    </xf>
    <xf numFmtId="41" fontId="42" fillId="0" borderId="0" applyFont="0" applyFill="0" applyBorder="0" applyAlignment="0" applyProtection="0">
      <alignment vertical="center"/>
    </xf>
    <xf numFmtId="0" fontId="40" fillId="10" borderId="0" applyNumberFormat="0" applyBorder="0" applyAlignment="0" applyProtection="0">
      <alignment vertical="center"/>
    </xf>
    <xf numFmtId="0" fontId="47" fillId="12" borderId="0" applyNumberFormat="0" applyBorder="0" applyAlignment="0" applyProtection="0">
      <alignment vertical="center"/>
    </xf>
    <xf numFmtId="43" fontId="42" fillId="0" borderId="0" applyFont="0" applyFill="0" applyBorder="0" applyAlignment="0" applyProtection="0">
      <alignment vertical="center"/>
    </xf>
    <xf numFmtId="0" fontId="43" fillId="7" borderId="0" applyNumberFormat="0" applyBorder="0" applyAlignment="0" applyProtection="0">
      <alignment vertical="center"/>
    </xf>
    <xf numFmtId="0" fontId="49" fillId="0" borderId="0" applyNumberFormat="0" applyFill="0" applyBorder="0" applyAlignment="0" applyProtection="0">
      <alignment vertical="center"/>
    </xf>
    <xf numFmtId="9" fontId="42" fillId="0" borderId="0" applyFont="0" applyFill="0" applyBorder="0" applyAlignment="0" applyProtection="0">
      <alignment vertical="center"/>
    </xf>
    <xf numFmtId="0" fontId="48" fillId="0" borderId="0" applyNumberFormat="0" applyFill="0" applyBorder="0" applyAlignment="0" applyProtection="0">
      <alignment vertical="center"/>
    </xf>
    <xf numFmtId="0" fontId="42" fillId="6" borderId="12" applyNumberFormat="0" applyFont="0" applyAlignment="0" applyProtection="0">
      <alignment vertical="center"/>
    </xf>
    <xf numFmtId="0" fontId="43" fillId="13" borderId="0" applyNumberFormat="0" applyBorder="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4" fillId="0" borderId="14" applyNumberFormat="0" applyFill="0" applyAlignment="0" applyProtection="0">
      <alignment vertical="center"/>
    </xf>
    <xf numFmtId="0" fontId="53" fillId="0" borderId="14" applyNumberFormat="0" applyFill="0" applyAlignment="0" applyProtection="0">
      <alignment vertical="center"/>
    </xf>
    <xf numFmtId="0" fontId="43" fillId="17" borderId="0" applyNumberFormat="0" applyBorder="0" applyAlignment="0" applyProtection="0">
      <alignment vertical="center"/>
    </xf>
    <xf numFmtId="0" fontId="51" fillId="0" borderId="16" applyNumberFormat="0" applyFill="0" applyAlignment="0" applyProtection="0">
      <alignment vertical="center"/>
    </xf>
    <xf numFmtId="0" fontId="43" fillId="4" borderId="0" applyNumberFormat="0" applyBorder="0" applyAlignment="0" applyProtection="0">
      <alignment vertical="center"/>
    </xf>
    <xf numFmtId="0" fontId="45" fillId="8" borderId="13" applyNumberFormat="0" applyAlignment="0" applyProtection="0">
      <alignment vertical="center"/>
    </xf>
    <xf numFmtId="0" fontId="52" fillId="8" borderId="11" applyNumberFormat="0" applyAlignment="0" applyProtection="0">
      <alignment vertical="center"/>
    </xf>
    <xf numFmtId="0" fontId="55" fillId="18" borderId="15" applyNumberFormat="0" applyAlignment="0" applyProtection="0">
      <alignment vertical="center"/>
    </xf>
    <xf numFmtId="0" fontId="40" fillId="20" borderId="0" applyNumberFormat="0" applyBorder="0" applyAlignment="0" applyProtection="0">
      <alignment vertical="center"/>
    </xf>
    <xf numFmtId="0" fontId="43" fillId="9" borderId="0" applyNumberFormat="0" applyBorder="0" applyAlignment="0" applyProtection="0">
      <alignment vertical="center"/>
    </xf>
    <xf numFmtId="0" fontId="56" fillId="0" borderId="17" applyNumberFormat="0" applyFill="0" applyAlignment="0" applyProtection="0">
      <alignment vertical="center"/>
    </xf>
    <xf numFmtId="0" fontId="57" fillId="0" borderId="18" applyNumberFormat="0" applyFill="0" applyAlignment="0" applyProtection="0">
      <alignment vertical="center"/>
    </xf>
    <xf numFmtId="0" fontId="58" fillId="22" borderId="0" applyNumberFormat="0" applyBorder="0" applyAlignment="0" applyProtection="0">
      <alignment vertical="center"/>
    </xf>
    <xf numFmtId="0" fontId="59" fillId="23" borderId="0" applyNumberFormat="0" applyBorder="0" applyAlignment="0" applyProtection="0">
      <alignment vertical="center"/>
    </xf>
    <xf numFmtId="0" fontId="40" fillId="24" borderId="0" applyNumberFormat="0" applyBorder="0" applyAlignment="0" applyProtection="0">
      <alignment vertical="center"/>
    </xf>
    <xf numFmtId="0" fontId="43" fillId="25" borderId="0" applyNumberFormat="0" applyBorder="0" applyAlignment="0" applyProtection="0">
      <alignment vertical="center"/>
    </xf>
    <xf numFmtId="0" fontId="40" fillId="26"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0" fillId="27" borderId="0" applyNumberFormat="0" applyBorder="0" applyAlignment="0" applyProtection="0">
      <alignment vertical="center"/>
    </xf>
    <xf numFmtId="0" fontId="43" fillId="21" borderId="0" applyNumberFormat="0" applyBorder="0" applyAlignment="0" applyProtection="0">
      <alignment vertical="center"/>
    </xf>
    <xf numFmtId="0" fontId="43" fillId="15" borderId="0" applyNumberFormat="0" applyBorder="0" applyAlignment="0" applyProtection="0">
      <alignment vertical="center"/>
    </xf>
    <xf numFmtId="0" fontId="40" fillId="16" borderId="0" applyNumberFormat="0" applyBorder="0" applyAlignment="0" applyProtection="0">
      <alignment vertical="center"/>
    </xf>
    <xf numFmtId="0" fontId="40" fillId="3" borderId="0" applyNumberFormat="0" applyBorder="0" applyAlignment="0" applyProtection="0">
      <alignment vertical="center"/>
    </xf>
    <xf numFmtId="0" fontId="43" fillId="14" borderId="0" applyNumberFormat="0" applyBorder="0" applyAlignment="0" applyProtection="0">
      <alignment vertical="center"/>
    </xf>
    <xf numFmtId="0" fontId="40" fillId="31" borderId="0" applyNumberFormat="0" applyBorder="0" applyAlignment="0" applyProtection="0">
      <alignment vertical="center"/>
    </xf>
    <xf numFmtId="0" fontId="43" fillId="19" borderId="0" applyNumberFormat="0" applyBorder="0" applyAlignment="0" applyProtection="0">
      <alignment vertical="center"/>
    </xf>
    <xf numFmtId="0" fontId="43" fillId="30" borderId="0" applyNumberFormat="0" applyBorder="0" applyAlignment="0" applyProtection="0">
      <alignment vertical="center"/>
    </xf>
    <xf numFmtId="0" fontId="40" fillId="32" borderId="0" applyNumberFormat="0" applyBorder="0" applyAlignment="0" applyProtection="0">
      <alignment vertical="center"/>
    </xf>
    <xf numFmtId="0" fontId="43" fillId="33" borderId="0" applyNumberFormat="0" applyBorder="0" applyAlignment="0" applyProtection="0">
      <alignment vertical="center"/>
    </xf>
    <xf numFmtId="0" fontId="36" fillId="0" borderId="0"/>
    <xf numFmtId="0" fontId="36" fillId="0" borderId="0"/>
  </cellStyleXfs>
  <cellXfs count="159">
    <xf numFmtId="0" fontId="0" fillId="0" borderId="0" xfId="0" applyFont="1">
      <alignment vertical="center"/>
    </xf>
    <xf numFmtId="0" fontId="1" fillId="0" borderId="0"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 fontId="2" fillId="0" borderId="1" xfId="0" applyNumberFormat="1" applyFont="1" applyBorder="1" applyAlignment="1">
      <alignment horizontal="right" vertical="center" wrapText="1"/>
    </xf>
    <xf numFmtId="0"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3" fillId="0" borderId="0" xfId="0" applyFont="1" applyBorder="1" applyAlignment="1">
      <alignment vertical="center" wrapText="1"/>
    </xf>
    <xf numFmtId="0" fontId="1" fillId="0" borderId="0"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justify"/>
    </xf>
    <xf numFmtId="0" fontId="4" fillId="0" borderId="1" xfId="0" applyFont="1" applyFill="1" applyBorder="1" applyAlignment="1">
      <alignment vertical="center"/>
    </xf>
    <xf numFmtId="0" fontId="5" fillId="0" borderId="0"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horizontal="righ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NumberFormat="1" applyFont="1" applyFill="1" applyBorder="1" applyAlignment="1">
      <alignment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NumberFormat="1" applyFont="1" applyFill="1" applyBorder="1" applyAlignment="1">
      <alignment vertical="center"/>
    </xf>
    <xf numFmtId="0" fontId="4" fillId="0" borderId="1" xfId="0" applyNumberFormat="1" applyFont="1" applyFill="1" applyBorder="1" applyAlignment="1" applyProtection="1">
      <alignment vertical="center"/>
    </xf>
    <xf numFmtId="0" fontId="4"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4" fontId="2" fillId="0" borderId="6" xfId="0" applyNumberFormat="1" applyFont="1" applyFill="1" applyBorder="1" applyAlignment="1">
      <alignment horizontal="right"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vertical="center" wrapText="1"/>
    </xf>
    <xf numFmtId="4" fontId="2" fillId="0" borderId="6" xfId="0" applyNumberFormat="1" applyFont="1" applyBorder="1" applyAlignment="1">
      <alignment horizontal="right" vertical="center" wrapText="1"/>
    </xf>
    <xf numFmtId="0" fontId="2" fillId="0" borderId="6" xfId="0" applyNumberFormat="1" applyFont="1" applyBorder="1" applyAlignment="1">
      <alignment horizontal="center" vertical="center" wrapText="1"/>
    </xf>
    <xf numFmtId="0" fontId="9" fillId="0" borderId="0" xfId="0" applyFont="1" applyBorder="1" applyAlignment="1">
      <alignment vertical="center" wrapText="1"/>
    </xf>
    <xf numFmtId="0" fontId="10" fillId="0" borderId="0" xfId="0" applyFont="1" applyBorder="1" applyAlignment="1">
      <alignment horizontal="center" vertical="center" wrapText="1"/>
    </xf>
    <xf numFmtId="0" fontId="11" fillId="0" borderId="0" xfId="0" applyFont="1" applyBorder="1" applyAlignment="1">
      <alignment horizontal="right" vertical="center" wrapText="1"/>
    </xf>
    <xf numFmtId="0" fontId="12" fillId="0" borderId="6" xfId="0" applyFont="1" applyBorder="1" applyAlignment="1">
      <alignment horizontal="left" vertical="center" wrapText="1"/>
    </xf>
    <xf numFmtId="0" fontId="12" fillId="0" borderId="6" xfId="0" applyFont="1" applyBorder="1" applyAlignment="1">
      <alignment horizontal="left" vertical="center"/>
    </xf>
    <xf numFmtId="0" fontId="12" fillId="0" borderId="6" xfId="0" applyFont="1" applyBorder="1" applyAlignment="1">
      <alignment horizontal="center" vertical="center" wrapText="1"/>
    </xf>
    <xf numFmtId="4" fontId="13" fillId="0" borderId="6" xfId="0" applyNumberFormat="1" applyFont="1" applyBorder="1" applyAlignment="1">
      <alignment horizontal="center" vertical="center" wrapText="1"/>
    </xf>
    <xf numFmtId="0" fontId="11" fillId="0" borderId="6" xfId="0" applyFont="1" applyBorder="1" applyAlignment="1">
      <alignment vertical="center" wrapText="1"/>
    </xf>
    <xf numFmtId="0" fontId="11" fillId="0" borderId="6" xfId="0" applyFont="1" applyBorder="1" applyAlignment="1">
      <alignment horizontal="left" vertical="center" wrapText="1"/>
    </xf>
    <xf numFmtId="0" fontId="11" fillId="0" borderId="6" xfId="0" applyFont="1" applyBorder="1" applyAlignment="1">
      <alignment horizontal="center" vertical="center" wrapText="1"/>
    </xf>
    <xf numFmtId="0" fontId="11" fillId="0" borderId="0" xfId="0" applyFont="1" applyBorder="1" applyAlignment="1">
      <alignment vertical="center" wrapText="1"/>
    </xf>
    <xf numFmtId="0" fontId="14" fillId="0" borderId="0" xfId="0" applyFont="1" applyBorder="1" applyAlignment="1">
      <alignment horizontal="center" vertical="center" wrapText="1"/>
    </xf>
    <xf numFmtId="0" fontId="3" fillId="0" borderId="0" xfId="0" applyFont="1" applyAlignment="1">
      <alignment horizontal="left" vertical="center" wrapText="1"/>
    </xf>
    <xf numFmtId="0" fontId="15"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16" fillId="0" borderId="1" xfId="0" applyFont="1" applyBorder="1" applyAlignment="1">
      <alignment horizontal="center" vertical="center" wrapText="1"/>
    </xf>
    <xf numFmtId="4" fontId="17" fillId="0" borderId="1" xfId="0" applyNumberFormat="1" applyFont="1" applyBorder="1" applyAlignment="1">
      <alignment horizontal="right" vertical="center"/>
    </xf>
    <xf numFmtId="0" fontId="11" fillId="0" borderId="1" xfId="0" applyFont="1" applyBorder="1" applyAlignment="1">
      <alignment horizontal="center" vertical="center"/>
    </xf>
    <xf numFmtId="4" fontId="13" fillId="0" borderId="1" xfId="0" applyNumberFormat="1" applyFont="1" applyBorder="1" applyAlignment="1">
      <alignment horizontal="center" vertical="center"/>
    </xf>
    <xf numFmtId="4" fontId="13" fillId="0" borderId="1" xfId="0" applyNumberFormat="1" applyFont="1" applyBorder="1" applyAlignment="1">
      <alignment horizontal="right" vertical="center"/>
    </xf>
    <xf numFmtId="0" fontId="0" fillId="0" borderId="1" xfId="0" applyFont="1" applyBorder="1">
      <alignment vertical="center"/>
    </xf>
    <xf numFmtId="0" fontId="9" fillId="0" borderId="0" xfId="0" applyFont="1" applyBorder="1" applyAlignment="1">
      <alignment horizontal="right" vertical="center"/>
    </xf>
    <xf numFmtId="0" fontId="0" fillId="2" borderId="0" xfId="0" applyFont="1" applyFill="1">
      <alignment vertical="center"/>
    </xf>
    <xf numFmtId="0" fontId="10" fillId="2" borderId="0" xfId="0" applyFont="1" applyFill="1" applyBorder="1" applyAlignment="1">
      <alignment horizontal="center" vertical="center" wrapText="1"/>
    </xf>
    <xf numFmtId="0" fontId="18" fillId="0" borderId="0" xfId="0" applyFont="1" applyBorder="1" applyAlignment="1">
      <alignment horizontal="center" vertical="center" wrapText="1"/>
    </xf>
    <xf numFmtId="0" fontId="18" fillId="2" borderId="0" xfId="0" applyFont="1" applyFill="1" applyBorder="1" applyAlignment="1">
      <alignment horizontal="center" vertical="center" wrapText="1"/>
    </xf>
    <xf numFmtId="0" fontId="18" fillId="0" borderId="0" xfId="0" applyFont="1" applyAlignment="1">
      <alignment horizontal="left" vertical="center" wrapText="1"/>
    </xf>
    <xf numFmtId="0" fontId="9" fillId="2" borderId="0" xfId="0" applyFont="1" applyFill="1" applyBorder="1" applyAlignment="1">
      <alignment horizontal="right" vertical="center" wrapText="1"/>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2" borderId="6" xfId="0" applyFont="1" applyFill="1" applyBorder="1" applyAlignment="1">
      <alignment horizontal="center" vertical="center" wrapText="1"/>
    </xf>
    <xf numFmtId="0" fontId="12" fillId="0" borderId="9" xfId="0" applyFont="1" applyBorder="1" applyAlignment="1">
      <alignment horizontal="center" vertical="center" wrapText="1"/>
    </xf>
    <xf numFmtId="4" fontId="20" fillId="0" borderId="6" xfId="0" applyNumberFormat="1" applyFont="1" applyBorder="1" applyAlignment="1">
      <alignment horizontal="right" vertical="center" wrapText="1"/>
    </xf>
    <xf numFmtId="4" fontId="20" fillId="2" borderId="6" xfId="0" applyNumberFormat="1" applyFont="1" applyFill="1" applyBorder="1" applyAlignment="1">
      <alignment horizontal="right" vertical="center" wrapText="1"/>
    </xf>
    <xf numFmtId="0" fontId="11" fillId="2" borderId="1" xfId="0" applyFont="1" applyFill="1" applyBorder="1" applyAlignment="1">
      <alignment horizontal="left" vertical="center"/>
    </xf>
    <xf numFmtId="0" fontId="11" fillId="2" borderId="1" xfId="0" applyFont="1" applyFill="1" applyBorder="1">
      <alignment vertical="center"/>
    </xf>
    <xf numFmtId="4" fontId="13" fillId="2" borderId="1" xfId="0" applyNumberFormat="1" applyFont="1" applyFill="1" applyBorder="1" applyAlignment="1">
      <alignment horizontal="right" vertical="center" wrapText="1"/>
    </xf>
    <xf numFmtId="0" fontId="21" fillId="2" borderId="1" xfId="0" applyNumberFormat="1" applyFont="1" applyFill="1" applyBorder="1" applyAlignment="1">
      <alignment horizontal="left" vertical="center" shrinkToFit="1"/>
    </xf>
    <xf numFmtId="0" fontId="11" fillId="2" borderId="1" xfId="0" applyFont="1" applyFill="1" applyBorder="1" applyAlignment="1">
      <alignment horizontal="left" vertical="center" wrapText="1"/>
    </xf>
    <xf numFmtId="0" fontId="11" fillId="2" borderId="1" xfId="0" applyFont="1" applyFill="1" applyBorder="1" applyAlignment="1">
      <alignment vertical="center" wrapText="1"/>
    </xf>
    <xf numFmtId="49" fontId="21" fillId="2" borderId="1" xfId="0" applyNumberFormat="1" applyFont="1" applyFill="1" applyBorder="1" applyAlignment="1">
      <alignment horizontal="left" vertical="center" shrinkToFit="1"/>
    </xf>
    <xf numFmtId="0" fontId="22" fillId="2" borderId="1" xfId="0" applyFont="1" applyFill="1" applyBorder="1" applyAlignment="1">
      <alignment horizontal="left" vertical="center" shrinkToFit="1"/>
    </xf>
    <xf numFmtId="49" fontId="21" fillId="2" borderId="1" xfId="0" applyNumberFormat="1" applyFont="1" applyFill="1" applyBorder="1" applyAlignment="1">
      <alignment horizontal="center" vertical="center" shrinkToFit="1"/>
    </xf>
    <xf numFmtId="0" fontId="23" fillId="2" borderId="1" xfId="0" applyFont="1" applyFill="1" applyBorder="1" applyAlignment="1">
      <alignment horizontal="left" vertical="center"/>
    </xf>
    <xf numFmtId="0" fontId="23" fillId="2" borderId="1" xfId="0" applyFont="1" applyFill="1" applyBorder="1" applyAlignment="1">
      <alignment horizontal="center" vertical="center"/>
    </xf>
    <xf numFmtId="0" fontId="23" fillId="2" borderId="1" xfId="0" applyFont="1" applyFill="1" applyBorder="1" applyAlignment="1">
      <alignment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6" xfId="0" applyFont="1" applyBorder="1" applyAlignment="1">
      <alignment horizontal="center" vertical="center" wrapText="1"/>
    </xf>
    <xf numFmtId="0" fontId="24" fillId="0" borderId="9" xfId="0" applyFont="1" applyBorder="1" applyAlignment="1">
      <alignment horizontal="center" vertical="center"/>
    </xf>
    <xf numFmtId="0" fontId="25" fillId="0" borderId="7" xfId="0" applyFont="1" applyBorder="1" applyAlignment="1">
      <alignment horizontal="center" vertical="center"/>
    </xf>
    <xf numFmtId="4" fontId="26" fillId="0" borderId="7" xfId="0" applyNumberFormat="1" applyFont="1" applyBorder="1" applyAlignment="1">
      <alignment horizontal="center" vertical="center"/>
    </xf>
    <xf numFmtId="0" fontId="27" fillId="0" borderId="1" xfId="0" applyFont="1" applyBorder="1" applyAlignment="1">
      <alignment horizontal="left" vertical="top"/>
    </xf>
    <xf numFmtId="0" fontId="27" fillId="0" borderId="1" xfId="0" applyFont="1" applyBorder="1" applyAlignment="1">
      <alignment horizontal="center" vertical="center"/>
    </xf>
    <xf numFmtId="4" fontId="28" fillId="0" borderId="1" xfId="0" applyNumberFormat="1" applyFont="1" applyBorder="1" applyAlignment="1">
      <alignment horizontal="center" vertical="center"/>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xf>
    <xf numFmtId="0" fontId="27" fillId="0" borderId="1" xfId="0" applyFont="1" applyBorder="1" applyAlignment="1">
      <alignment horizontal="left" vertical="center" wrapText="1"/>
    </xf>
    <xf numFmtId="0" fontId="29" fillId="0" borderId="1" xfId="0" applyFont="1" applyBorder="1" applyAlignment="1">
      <alignment horizontal="center" vertical="center"/>
    </xf>
    <xf numFmtId="0" fontId="30" fillId="0" borderId="0" xfId="0" applyFont="1" applyBorder="1" applyAlignment="1">
      <alignment horizontal="right" vertical="center"/>
    </xf>
    <xf numFmtId="0" fontId="19" fillId="0" borderId="6" xfId="0" applyFont="1" applyBorder="1" applyAlignment="1">
      <alignment horizontal="center" vertical="center"/>
    </xf>
    <xf numFmtId="0" fontId="12" fillId="0" borderId="6" xfId="0" applyFont="1" applyBorder="1" applyAlignment="1">
      <alignment horizontal="center" vertical="center"/>
    </xf>
    <xf numFmtId="4" fontId="31" fillId="0" borderId="6" xfId="0" applyNumberFormat="1" applyFont="1" applyBorder="1" applyAlignment="1">
      <alignment horizontal="right" vertical="center"/>
    </xf>
    <xf numFmtId="0" fontId="18" fillId="0" borderId="0" xfId="0" applyFont="1" applyBorder="1">
      <alignment vertical="center"/>
    </xf>
    <xf numFmtId="0" fontId="32" fillId="0" borderId="6" xfId="0" applyFont="1" applyBorder="1">
      <alignment vertical="center"/>
    </xf>
    <xf numFmtId="0" fontId="32" fillId="0" borderId="1" xfId="0" applyFont="1" applyBorder="1">
      <alignment vertical="center"/>
    </xf>
    <xf numFmtId="4" fontId="31" fillId="0" borderId="1" xfId="0" applyNumberFormat="1" applyFont="1" applyBorder="1" applyAlignment="1">
      <alignment horizontal="right" vertical="center"/>
    </xf>
    <xf numFmtId="0" fontId="9" fillId="0" borderId="0" xfId="0" applyFont="1" applyBorder="1">
      <alignment vertical="center"/>
    </xf>
    <xf numFmtId="0" fontId="33" fillId="0" borderId="0" xfId="0" applyFont="1" applyBorder="1" applyAlignment="1">
      <alignment horizontal="center" vertical="center"/>
    </xf>
    <xf numFmtId="0" fontId="34" fillId="0" borderId="6" xfId="0" applyFont="1" applyBorder="1" applyAlignment="1">
      <alignment horizontal="center" vertical="center"/>
    </xf>
    <xf numFmtId="0" fontId="16" fillId="0" borderId="6" xfId="0" applyFont="1" applyBorder="1" applyAlignment="1">
      <alignment horizontal="center" vertical="center"/>
    </xf>
    <xf numFmtId="4" fontId="17" fillId="0" borderId="6" xfId="0" applyNumberFormat="1" applyFont="1" applyBorder="1" applyAlignment="1">
      <alignment horizontal="right" vertical="center"/>
    </xf>
    <xf numFmtId="0" fontId="11" fillId="0" borderId="6" xfId="0" applyFont="1" applyBorder="1" applyAlignment="1">
      <alignment horizontal="left" vertical="center"/>
    </xf>
    <xf numFmtId="0" fontId="11" fillId="0" borderId="6" xfId="0" applyFont="1" applyBorder="1">
      <alignment vertical="center"/>
    </xf>
    <xf numFmtId="4" fontId="13" fillId="0" borderId="6" xfId="0" applyNumberFormat="1" applyFont="1" applyBorder="1" applyAlignment="1">
      <alignment horizontal="right" vertical="center"/>
    </xf>
    <xf numFmtId="0" fontId="35" fillId="0" borderId="0" xfId="49" applyFont="1" applyFill="1"/>
    <xf numFmtId="0" fontId="36" fillId="0" borderId="0" xfId="49" applyFill="1"/>
    <xf numFmtId="0" fontId="37" fillId="0" borderId="0" xfId="0" applyFont="1" applyBorder="1" applyAlignment="1">
      <alignment horizontal="center" vertical="center" wrapText="1"/>
    </xf>
    <xf numFmtId="0" fontId="34" fillId="0" borderId="6" xfId="0" applyFont="1" applyBorder="1" applyAlignment="1">
      <alignment horizontal="center" vertical="center" wrapText="1"/>
    </xf>
    <xf numFmtId="0" fontId="9" fillId="0" borderId="0" xfId="0" applyFont="1" applyBorder="1" applyAlignment="1">
      <alignment horizontal="left" vertical="center"/>
    </xf>
    <xf numFmtId="0" fontId="3" fillId="2" borderId="0" xfId="0" applyFont="1" applyFill="1" applyBorder="1" applyAlignment="1">
      <alignment vertical="center" wrapText="1"/>
    </xf>
    <xf numFmtId="0" fontId="9" fillId="2" borderId="0" xfId="0" applyFont="1" applyFill="1" applyBorder="1" applyAlignment="1">
      <alignment vertical="center" wrapText="1"/>
    </xf>
    <xf numFmtId="0" fontId="37" fillId="2" borderId="0" xfId="0" applyFont="1" applyFill="1" applyBorder="1" applyAlignment="1">
      <alignment horizontal="center" vertical="center" wrapText="1"/>
    </xf>
    <xf numFmtId="0" fontId="3" fillId="2" borderId="0" xfId="0" applyFont="1" applyFill="1" applyAlignment="1">
      <alignment horizontal="left" vertical="center" wrapText="1"/>
    </xf>
    <xf numFmtId="0" fontId="9" fillId="2" borderId="0" xfId="0" applyFont="1" applyFill="1" applyBorder="1" applyAlignment="1">
      <alignment horizontal="right" vertical="center"/>
    </xf>
    <xf numFmtId="0" fontId="34"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4" fontId="17" fillId="2" borderId="1" xfId="0" applyNumberFormat="1" applyFont="1" applyFill="1" applyBorder="1" applyAlignment="1">
      <alignment horizontal="right" vertical="center" wrapText="1"/>
    </xf>
    <xf numFmtId="0" fontId="38" fillId="2" borderId="0" xfId="0" applyFont="1" applyFill="1" applyBorder="1" applyAlignment="1">
      <alignment vertical="center" wrapText="1"/>
    </xf>
    <xf numFmtId="4" fontId="20" fillId="0" borderId="6" xfId="0" applyNumberFormat="1" applyFont="1" applyBorder="1" applyAlignment="1">
      <alignment horizontal="right" vertical="center"/>
    </xf>
    <xf numFmtId="0" fontId="12" fillId="0" borderId="7" xfId="0" applyFont="1" applyBorder="1" applyAlignment="1">
      <alignment horizontal="center" vertical="center"/>
    </xf>
    <xf numFmtId="4" fontId="20" fillId="0" borderId="7" xfId="0" applyNumberFormat="1" applyFont="1" applyBorder="1" applyAlignment="1">
      <alignment horizontal="right" vertical="center"/>
    </xf>
    <xf numFmtId="4" fontId="31" fillId="0" borderId="4" xfId="0" applyNumberFormat="1" applyFont="1" applyBorder="1" applyAlignment="1">
      <alignment horizontal="right" vertical="center"/>
    </xf>
    <xf numFmtId="4" fontId="31" fillId="0" borderId="5" xfId="0" applyNumberFormat="1" applyFont="1" applyBorder="1" applyAlignment="1">
      <alignment horizontal="right" vertical="center"/>
    </xf>
    <xf numFmtId="0" fontId="32" fillId="0" borderId="9" xfId="0" applyFont="1" applyBorder="1">
      <alignment vertical="center"/>
    </xf>
    <xf numFmtId="4" fontId="31" fillId="0" borderId="10" xfId="0" applyNumberFormat="1" applyFont="1" applyBorder="1" applyAlignment="1">
      <alignment horizontal="right" vertical="center"/>
    </xf>
    <xf numFmtId="4" fontId="31" fillId="0" borderId="9" xfId="0" applyNumberFormat="1" applyFont="1" applyBorder="1" applyAlignment="1">
      <alignment horizontal="right" vertical="center"/>
    </xf>
    <xf numFmtId="4" fontId="31" fillId="0" borderId="7" xfId="0" applyNumberFormat="1" applyFont="1" applyBorder="1" applyAlignment="1">
      <alignment horizontal="right" vertical="center"/>
    </xf>
    <xf numFmtId="4" fontId="39" fillId="0" borderId="6" xfId="0" applyNumberFormat="1" applyFont="1" applyBorder="1" applyAlignment="1">
      <alignment horizontal="right" vertical="center" wrapText="1"/>
    </xf>
    <xf numFmtId="0" fontId="18" fillId="0" borderId="6" xfId="0" applyFont="1" applyBorder="1" applyAlignment="1">
      <alignment horizontal="right" vertical="center" wrapText="1"/>
    </xf>
    <xf numFmtId="0" fontId="32" fillId="0" borderId="6" xfId="0" applyFont="1" applyBorder="1" applyAlignment="1">
      <alignment vertical="center" wrapText="1"/>
    </xf>
    <xf numFmtId="0" fontId="18" fillId="0" borderId="6"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zoomScale="80" zoomScaleNormal="80" workbookViewId="0">
      <selection activeCell="C20" sqref="C20"/>
    </sheetView>
  </sheetViews>
  <sheetFormatPr defaultColWidth="10" defaultRowHeight="14.4" outlineLevelCol="7"/>
  <cols>
    <col min="1" max="1" width="0.268518518518519" customWidth="1"/>
    <col min="2" max="2" width="23.6111111111111" customWidth="1"/>
    <col min="3" max="3" width="17.2314814814815" customWidth="1"/>
    <col min="4" max="4" width="25.7777777777778" customWidth="1"/>
    <col min="5" max="5" width="17.1018518518519" customWidth="1"/>
    <col min="6" max="6" width="16.287037037037" customWidth="1"/>
    <col min="7" max="7" width="15.6018518518519" customWidth="1"/>
    <col min="8" max="8" width="16.4166666666667" customWidth="1"/>
    <col min="9" max="11" width="9.76851851851852" customWidth="1"/>
  </cols>
  <sheetData>
    <row r="1" ht="16.35" customHeight="1" spans="1:2">
      <c r="A1" s="10"/>
      <c r="B1" s="54" t="s">
        <v>0</v>
      </c>
    </row>
    <row r="2" ht="40.5" customHeight="1" spans="2:8">
      <c r="B2" s="55" t="s">
        <v>1</v>
      </c>
      <c r="C2" s="55"/>
      <c r="D2" s="55"/>
      <c r="E2" s="55"/>
      <c r="F2" s="55"/>
      <c r="G2" s="55"/>
      <c r="H2" s="55"/>
    </row>
    <row r="3" ht="23.25" customHeight="1" spans="2:8">
      <c r="B3" t="s">
        <v>2</v>
      </c>
      <c r="H3" s="116" t="s">
        <v>3</v>
      </c>
    </row>
    <row r="4" ht="43.1" customHeight="1" spans="2:8">
      <c r="B4" s="85" t="s">
        <v>4</v>
      </c>
      <c r="C4" s="85"/>
      <c r="D4" s="85" t="s">
        <v>5</v>
      </c>
      <c r="E4" s="85"/>
      <c r="F4" s="85"/>
      <c r="G4" s="85"/>
      <c r="H4" s="85"/>
    </row>
    <row r="5" ht="43.1" customHeight="1" spans="2:8">
      <c r="B5" s="117" t="s">
        <v>6</v>
      </c>
      <c r="C5" s="117" t="s">
        <v>7</v>
      </c>
      <c r="D5" s="117" t="s">
        <v>6</v>
      </c>
      <c r="E5" s="117" t="s">
        <v>8</v>
      </c>
      <c r="F5" s="85" t="s">
        <v>9</v>
      </c>
      <c r="G5" s="85" t="s">
        <v>10</v>
      </c>
      <c r="H5" s="85" t="s">
        <v>11</v>
      </c>
    </row>
    <row r="6" ht="24.15" customHeight="1" spans="2:8">
      <c r="B6" s="118" t="s">
        <v>12</v>
      </c>
      <c r="C6" s="146">
        <v>3909.02</v>
      </c>
      <c r="D6" s="147" t="s">
        <v>13</v>
      </c>
      <c r="E6" s="148">
        <f>E7+E8+E9+E10+E11+E12+E13+E14+E15+E16</f>
        <v>4176.1</v>
      </c>
      <c r="F6" s="148">
        <f>F7+F8+F9+F10+F11+F12+F13+F14+F15+F16</f>
        <v>4176.1</v>
      </c>
      <c r="G6" s="146"/>
      <c r="H6" s="146"/>
    </row>
    <row r="7" ht="23.25" customHeight="1" spans="2:8">
      <c r="B7" s="121" t="s">
        <v>14</v>
      </c>
      <c r="C7" s="149">
        <v>3909.02</v>
      </c>
      <c r="D7" s="122" t="s">
        <v>15</v>
      </c>
      <c r="E7" s="123">
        <f>F7</f>
        <v>1475.28</v>
      </c>
      <c r="F7" s="123">
        <v>1475.28</v>
      </c>
      <c r="G7" s="150"/>
      <c r="H7" s="119"/>
    </row>
    <row r="8" ht="23.25" customHeight="1" spans="2:8">
      <c r="B8" s="121" t="s">
        <v>16</v>
      </c>
      <c r="C8" s="149"/>
      <c r="D8" s="75" t="s">
        <v>17</v>
      </c>
      <c r="E8" s="123">
        <f t="shared" ref="E8:E16" si="0">F8</f>
        <v>7</v>
      </c>
      <c r="F8" s="75">
        <v>7</v>
      </c>
      <c r="G8" s="150"/>
      <c r="H8" s="119"/>
    </row>
    <row r="9" ht="23.25" customHeight="1" spans="2:8">
      <c r="B9" s="121" t="s">
        <v>18</v>
      </c>
      <c r="C9" s="149"/>
      <c r="D9" s="75" t="s">
        <v>19</v>
      </c>
      <c r="E9" s="123">
        <f t="shared" si="0"/>
        <v>45.46</v>
      </c>
      <c r="F9" s="75">
        <v>45.46</v>
      </c>
      <c r="G9" s="150"/>
      <c r="H9" s="119"/>
    </row>
    <row r="10" ht="23.25" customHeight="1" spans="2:8">
      <c r="B10" s="121"/>
      <c r="C10" s="149"/>
      <c r="D10" s="122" t="s">
        <v>20</v>
      </c>
      <c r="E10" s="123">
        <f t="shared" si="0"/>
        <v>458.8</v>
      </c>
      <c r="F10" s="123">
        <v>458.8</v>
      </c>
      <c r="G10" s="150"/>
      <c r="H10" s="119"/>
    </row>
    <row r="11" ht="23.25" customHeight="1" spans="2:8">
      <c r="B11" s="121"/>
      <c r="C11" s="149"/>
      <c r="D11" s="122" t="s">
        <v>21</v>
      </c>
      <c r="E11" s="123">
        <f t="shared" si="0"/>
        <v>117.47</v>
      </c>
      <c r="F11" s="123">
        <v>117.47</v>
      </c>
      <c r="G11" s="150"/>
      <c r="H11" s="119"/>
    </row>
    <row r="12" ht="23.25" customHeight="1" spans="2:8">
      <c r="B12" s="121"/>
      <c r="C12" s="149"/>
      <c r="D12" s="122" t="s">
        <v>22</v>
      </c>
      <c r="E12" s="123">
        <f t="shared" si="0"/>
        <v>17.12</v>
      </c>
      <c r="F12" s="123">
        <v>17.12</v>
      </c>
      <c r="G12" s="150"/>
      <c r="H12" s="119"/>
    </row>
    <row r="13" ht="23.25" customHeight="1" spans="2:8">
      <c r="B13" s="121"/>
      <c r="C13" s="149"/>
      <c r="D13" s="122" t="s">
        <v>23</v>
      </c>
      <c r="E13" s="123">
        <f t="shared" si="0"/>
        <v>244.03</v>
      </c>
      <c r="F13" s="123">
        <v>244.03</v>
      </c>
      <c r="G13" s="150"/>
      <c r="H13" s="119"/>
    </row>
    <row r="14" ht="23.25" customHeight="1" spans="2:8">
      <c r="B14" s="121"/>
      <c r="C14" s="149"/>
      <c r="D14" s="122" t="s">
        <v>24</v>
      </c>
      <c r="E14" s="123">
        <f t="shared" si="0"/>
        <v>1573.39</v>
      </c>
      <c r="F14" s="123">
        <v>1573.39</v>
      </c>
      <c r="G14" s="150"/>
      <c r="H14" s="119"/>
    </row>
    <row r="15" ht="23.25" customHeight="1" spans="2:8">
      <c r="B15" s="121"/>
      <c r="C15" s="149"/>
      <c r="D15" s="75" t="s">
        <v>25</v>
      </c>
      <c r="E15" s="123">
        <f t="shared" si="0"/>
        <v>69.24</v>
      </c>
      <c r="F15" s="75">
        <v>69.24</v>
      </c>
      <c r="G15" s="150"/>
      <c r="H15" s="119"/>
    </row>
    <row r="16" ht="23.25" customHeight="1" spans="2:8">
      <c r="B16" s="121"/>
      <c r="C16" s="149"/>
      <c r="D16" s="122" t="s">
        <v>26</v>
      </c>
      <c r="E16" s="123">
        <f t="shared" si="0"/>
        <v>168.31</v>
      </c>
      <c r="F16" s="123">
        <v>168.31</v>
      </c>
      <c r="G16" s="150"/>
      <c r="H16" s="119"/>
    </row>
    <row r="17" ht="23.25" customHeight="1" spans="2:8">
      <c r="B17" s="121"/>
      <c r="C17" s="119"/>
      <c r="D17" s="151"/>
      <c r="E17" s="152"/>
      <c r="F17" s="153"/>
      <c r="G17" s="119"/>
      <c r="H17" s="119"/>
    </row>
    <row r="18" ht="23.25" customHeight="1" spans="2:8">
      <c r="B18" s="121"/>
      <c r="C18" s="119"/>
      <c r="D18" s="121"/>
      <c r="E18" s="154"/>
      <c r="F18" s="119"/>
      <c r="G18" s="119"/>
      <c r="H18" s="119"/>
    </row>
    <row r="19" ht="22.4" customHeight="1" spans="2:8">
      <c r="B19" s="59" t="s">
        <v>27</v>
      </c>
      <c r="C19" s="155">
        <v>267.08</v>
      </c>
      <c r="D19" s="59" t="s">
        <v>28</v>
      </c>
      <c r="E19" s="156"/>
      <c r="F19" s="156"/>
      <c r="G19" s="156"/>
      <c r="H19" s="156"/>
    </row>
    <row r="20" ht="21.55" customHeight="1" spans="2:8">
      <c r="B20" s="157" t="s">
        <v>29</v>
      </c>
      <c r="C20" s="155">
        <v>267.08</v>
      </c>
      <c r="D20" s="158"/>
      <c r="E20" s="156"/>
      <c r="F20" s="156"/>
      <c r="G20" s="156"/>
      <c r="H20" s="156"/>
    </row>
    <row r="21" ht="20.7" customHeight="1" spans="2:8">
      <c r="B21" s="157" t="s">
        <v>30</v>
      </c>
      <c r="C21" s="155"/>
      <c r="D21" s="158"/>
      <c r="E21" s="156"/>
      <c r="F21" s="156"/>
      <c r="G21" s="156"/>
      <c r="H21" s="156"/>
    </row>
    <row r="22" ht="20.7" customHeight="1" spans="2:8">
      <c r="B22" s="157" t="s">
        <v>31</v>
      </c>
      <c r="C22" s="155"/>
      <c r="D22" s="158"/>
      <c r="E22" s="156"/>
      <c r="F22" s="156"/>
      <c r="G22" s="156"/>
      <c r="H22" s="156"/>
    </row>
    <row r="23" ht="16.35" customHeight="1" spans="2:8">
      <c r="B23" s="158"/>
      <c r="C23" s="156"/>
      <c r="D23" s="158"/>
      <c r="E23" s="156"/>
      <c r="F23" s="156"/>
      <c r="G23" s="156"/>
      <c r="H23" s="156"/>
    </row>
    <row r="24" ht="24.15" customHeight="1" spans="2:8">
      <c r="B24" s="118" t="s">
        <v>32</v>
      </c>
      <c r="C24" s="146">
        <v>4176.1</v>
      </c>
      <c r="D24" s="118" t="s">
        <v>33</v>
      </c>
      <c r="E24" s="146">
        <v>4176.1</v>
      </c>
      <c r="F24" s="146">
        <v>4176.1</v>
      </c>
      <c r="G24" s="146"/>
      <c r="H24" s="146"/>
    </row>
  </sheetData>
  <mergeCells count="3">
    <mergeCell ref="B2:H2"/>
    <mergeCell ref="B4:C4"/>
    <mergeCell ref="D4:H4"/>
  </mergeCells>
  <printOptions horizontalCentered="1"/>
  <pageMargins left="0.0780000016093254" right="0.0780000016093254" top="0.314583333333333" bottom="0.0780000016093254" header="0.156944444444444"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J7" sqref="J7"/>
    </sheetView>
  </sheetViews>
  <sheetFormatPr defaultColWidth="10" defaultRowHeight="14.4" outlineLevelCol="6"/>
  <cols>
    <col min="1" max="1" width="0.268518518518519" customWidth="1"/>
    <col min="2" max="2" width="19.6759259259259" customWidth="1"/>
    <col min="3" max="3" width="53.4722222222222" customWidth="1"/>
    <col min="4" max="4" width="16.6944444444444" customWidth="1"/>
    <col min="5" max="5" width="17.2314814814815" customWidth="1"/>
    <col min="6" max="6" width="16.287037037037" customWidth="1"/>
    <col min="7" max="7" width="15.2037037037037" customWidth="1"/>
    <col min="8" max="8" width="9.76851851851852" customWidth="1"/>
  </cols>
  <sheetData>
    <row r="1" ht="16.35" customHeight="1" spans="1:7">
      <c r="A1" s="10"/>
      <c r="B1" s="54" t="s">
        <v>339</v>
      </c>
      <c r="C1" s="10"/>
      <c r="D1" s="10"/>
      <c r="E1" s="10"/>
      <c r="F1" s="10"/>
      <c r="G1" s="10"/>
    </row>
    <row r="2" ht="16.35" customHeight="1" spans="2:7">
      <c r="B2" s="55" t="s">
        <v>340</v>
      </c>
      <c r="C2" s="55"/>
      <c r="D2" s="55"/>
      <c r="E2" s="55"/>
      <c r="F2" s="55"/>
      <c r="G2" s="55"/>
    </row>
    <row r="3" ht="16.35" customHeight="1" spans="2:7">
      <c r="B3" s="55"/>
      <c r="C3" s="55"/>
      <c r="D3" s="55"/>
      <c r="E3" s="55"/>
      <c r="F3" s="55"/>
      <c r="G3" s="55"/>
    </row>
    <row r="4" ht="16.35" customHeight="1"/>
    <row r="5" ht="19.8" customHeight="1" spans="7:7">
      <c r="G5" s="56" t="s">
        <v>3</v>
      </c>
    </row>
    <row r="6" ht="37.95" customHeight="1" spans="2:7">
      <c r="B6" s="57" t="s">
        <v>341</v>
      </c>
      <c r="C6" s="58" t="s">
        <v>342</v>
      </c>
      <c r="D6" s="58"/>
      <c r="E6" s="59" t="s">
        <v>343</v>
      </c>
      <c r="F6" s="60">
        <v>4176.1</v>
      </c>
      <c r="G6" s="60"/>
    </row>
    <row r="7" ht="113" customHeight="1" spans="2:7">
      <c r="B7" s="57" t="s">
        <v>344</v>
      </c>
      <c r="C7" s="61" t="s">
        <v>345</v>
      </c>
      <c r="D7" s="61"/>
      <c r="E7" s="61"/>
      <c r="F7" s="61"/>
      <c r="G7" s="61"/>
    </row>
    <row r="8" ht="23.25" customHeight="1" spans="2:7">
      <c r="B8" s="57" t="s">
        <v>346</v>
      </c>
      <c r="C8" s="59" t="s">
        <v>347</v>
      </c>
      <c r="D8" s="59" t="s">
        <v>348</v>
      </c>
      <c r="E8" s="59" t="s">
        <v>349</v>
      </c>
      <c r="F8" s="59" t="s">
        <v>350</v>
      </c>
      <c r="G8" s="59" t="s">
        <v>351</v>
      </c>
    </row>
    <row r="9" ht="18.95" customHeight="1" spans="2:7">
      <c r="B9" s="57"/>
      <c r="C9" s="62" t="s">
        <v>352</v>
      </c>
      <c r="D9" s="63" t="s">
        <v>353</v>
      </c>
      <c r="E9" s="63" t="s">
        <v>354</v>
      </c>
      <c r="F9" s="63" t="s">
        <v>355</v>
      </c>
      <c r="G9" s="63" t="s">
        <v>356</v>
      </c>
    </row>
    <row r="10" ht="18.95" customHeight="1" spans="2:7">
      <c r="B10" s="57"/>
      <c r="C10" s="62" t="s">
        <v>357</v>
      </c>
      <c r="D10" s="63" t="s">
        <v>353</v>
      </c>
      <c r="E10" s="63" t="s">
        <v>354</v>
      </c>
      <c r="F10" s="63" t="s">
        <v>355</v>
      </c>
      <c r="G10" s="63" t="s">
        <v>356</v>
      </c>
    </row>
    <row r="11" ht="18.95" customHeight="1" spans="2:7">
      <c r="B11" s="57"/>
      <c r="C11" s="62" t="s">
        <v>358</v>
      </c>
      <c r="D11" s="63" t="s">
        <v>353</v>
      </c>
      <c r="E11" s="63" t="s">
        <v>359</v>
      </c>
      <c r="F11" s="63" t="s">
        <v>360</v>
      </c>
      <c r="G11" s="63" t="s">
        <v>353</v>
      </c>
    </row>
    <row r="12" ht="18.95" customHeight="1" spans="2:7">
      <c r="B12" s="57"/>
      <c r="C12" s="62" t="s">
        <v>361</v>
      </c>
      <c r="D12" s="63" t="s">
        <v>353</v>
      </c>
      <c r="E12" s="63" t="s">
        <v>359</v>
      </c>
      <c r="F12" s="63" t="s">
        <v>360</v>
      </c>
      <c r="G12" s="63" t="s">
        <v>362</v>
      </c>
    </row>
    <row r="13" ht="18.95" customHeight="1" spans="2:7">
      <c r="B13" s="57"/>
      <c r="C13" s="62" t="s">
        <v>363</v>
      </c>
      <c r="D13" s="63" t="s">
        <v>353</v>
      </c>
      <c r="E13" s="63" t="s">
        <v>359</v>
      </c>
      <c r="F13" s="63" t="s">
        <v>360</v>
      </c>
      <c r="G13" s="63" t="s">
        <v>364</v>
      </c>
    </row>
    <row r="14" ht="18.95" customHeight="1" spans="2:7">
      <c r="B14" s="57"/>
      <c r="C14" s="62" t="s">
        <v>365</v>
      </c>
      <c r="D14" s="63" t="s">
        <v>353</v>
      </c>
      <c r="E14" s="63" t="s">
        <v>359</v>
      </c>
      <c r="F14" s="63" t="s">
        <v>360</v>
      </c>
      <c r="G14" s="63" t="s">
        <v>366</v>
      </c>
    </row>
    <row r="15" ht="18.95" customHeight="1" spans="2:7">
      <c r="B15" s="57"/>
      <c r="C15" s="62" t="s">
        <v>367</v>
      </c>
      <c r="D15" s="63" t="s">
        <v>353</v>
      </c>
      <c r="E15" s="63" t="s">
        <v>368</v>
      </c>
      <c r="F15" s="63" t="s">
        <v>360</v>
      </c>
      <c r="G15" s="63" t="s">
        <v>369</v>
      </c>
    </row>
    <row r="16" ht="18.95" customHeight="1" spans="2:7">
      <c r="B16" s="57"/>
      <c r="C16" s="62" t="s">
        <v>370</v>
      </c>
      <c r="D16" s="63" t="s">
        <v>353</v>
      </c>
      <c r="E16" s="63" t="s">
        <v>354</v>
      </c>
      <c r="F16" s="63" t="s">
        <v>360</v>
      </c>
      <c r="G16" s="63" t="s">
        <v>371</v>
      </c>
    </row>
    <row r="17" ht="18.95" customHeight="1" spans="2:7">
      <c r="B17" s="57"/>
      <c r="C17" s="62" t="s">
        <v>372</v>
      </c>
      <c r="D17" s="63" t="s">
        <v>353</v>
      </c>
      <c r="E17" s="63" t="s">
        <v>354</v>
      </c>
      <c r="F17" s="63" t="s">
        <v>355</v>
      </c>
      <c r="G17" s="63" t="s">
        <v>373</v>
      </c>
    </row>
    <row r="18" ht="24.15" customHeight="1" spans="2:6">
      <c r="B18" s="64" t="s">
        <v>374</v>
      </c>
      <c r="E18" s="64" t="s">
        <v>375</v>
      </c>
      <c r="F18">
        <v>77794359</v>
      </c>
    </row>
  </sheetData>
  <mergeCells count="5">
    <mergeCell ref="C6:D6"/>
    <mergeCell ref="F6:G6"/>
    <mergeCell ref="C7:G7"/>
    <mergeCell ref="B8:B17"/>
    <mergeCell ref="B2:G3"/>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8"/>
  <sheetViews>
    <sheetView topLeftCell="A235" workbookViewId="0">
      <selection activeCell="C294" sqref="C294:D294"/>
    </sheetView>
  </sheetViews>
  <sheetFormatPr defaultColWidth="10" defaultRowHeight="14.4" outlineLevelCol="7"/>
  <cols>
    <col min="1" max="1" width="11.3981481481481" customWidth="1"/>
    <col min="2" max="2" width="10.9907407407407" customWidth="1"/>
    <col min="3" max="3" width="11.8055555555556" customWidth="1"/>
    <col min="4" max="4" width="14.1851851851852" customWidth="1"/>
    <col min="5" max="5" width="11.2592592592593" customWidth="1"/>
    <col min="6" max="6" width="12.4814814814815" customWidth="1"/>
    <col min="7" max="7" width="13.0277777777778" customWidth="1"/>
    <col min="8" max="11" width="9.76851851851852" customWidth="1"/>
  </cols>
  <sheetData>
    <row r="1" spans="1:1">
      <c r="A1" t="s">
        <v>376</v>
      </c>
    </row>
    <row r="2" customFormat="1" ht="30.15" customHeight="1" spans="1:8">
      <c r="A2" s="1" t="s">
        <v>377</v>
      </c>
      <c r="B2" s="1"/>
      <c r="C2" s="1"/>
      <c r="D2" s="1"/>
      <c r="E2" s="1"/>
      <c r="F2" s="1"/>
      <c r="G2" s="1"/>
      <c r="H2" s="1"/>
    </row>
    <row r="3" customFormat="1" ht="24.15" customHeight="1" spans="1:8">
      <c r="A3" s="1" t="s">
        <v>378</v>
      </c>
      <c r="B3" s="1"/>
      <c r="C3" s="1"/>
      <c r="D3" s="1"/>
      <c r="E3" s="1"/>
      <c r="F3" s="1"/>
      <c r="G3" s="1"/>
      <c r="H3" s="1"/>
    </row>
    <row r="4" customFormat="1" ht="31.9" customHeight="1" spans="1:8">
      <c r="A4" s="2" t="s">
        <v>379</v>
      </c>
      <c r="B4" s="2" t="s">
        <v>380</v>
      </c>
      <c r="C4" s="2"/>
      <c r="D4" s="2"/>
      <c r="E4" s="2"/>
      <c r="F4" s="2"/>
      <c r="G4" s="2"/>
      <c r="H4" s="2"/>
    </row>
    <row r="5" customFormat="1" ht="44.85" customHeight="1" spans="1:8">
      <c r="A5" s="3" t="s">
        <v>381</v>
      </c>
      <c r="B5" s="3"/>
      <c r="C5" s="4" t="s">
        <v>382</v>
      </c>
      <c r="D5" s="4"/>
      <c r="E5" s="3" t="s">
        <v>383</v>
      </c>
      <c r="F5" s="3"/>
      <c r="G5" s="4"/>
      <c r="H5" s="4"/>
    </row>
    <row r="6" customFormat="1" ht="33" customHeight="1" spans="1:8">
      <c r="A6" s="3" t="s">
        <v>384</v>
      </c>
      <c r="B6" s="3"/>
      <c r="C6" s="4" t="s">
        <v>342</v>
      </c>
      <c r="D6" s="4"/>
      <c r="E6" s="3" t="s">
        <v>385</v>
      </c>
      <c r="F6" s="3"/>
      <c r="G6" s="4" t="s">
        <v>380</v>
      </c>
      <c r="H6" s="4"/>
    </row>
    <row r="7" customFormat="1" ht="26" customHeight="1" spans="1:8">
      <c r="A7" s="3" t="s">
        <v>386</v>
      </c>
      <c r="B7" s="3"/>
      <c r="C7" s="3"/>
      <c r="D7" s="3"/>
      <c r="E7" s="3">
        <v>10</v>
      </c>
      <c r="F7" s="3"/>
      <c r="G7" s="3"/>
      <c r="H7" s="3"/>
    </row>
    <row r="8" customFormat="1" ht="31.9" customHeight="1" spans="1:8">
      <c r="A8" s="3" t="s">
        <v>387</v>
      </c>
      <c r="B8" s="3"/>
      <c r="C8" s="2" t="s">
        <v>388</v>
      </c>
      <c r="D8" s="2"/>
      <c r="E8" s="5">
        <v>4.55</v>
      </c>
      <c r="F8" s="5"/>
      <c r="G8" s="5"/>
      <c r="H8" s="5"/>
    </row>
    <row r="9" customFormat="1" ht="34.5" customHeight="1" spans="1:8">
      <c r="A9" s="3"/>
      <c r="B9" s="3"/>
      <c r="C9" s="3" t="s">
        <v>389</v>
      </c>
      <c r="D9" s="3"/>
      <c r="E9" s="5">
        <v>4.55</v>
      </c>
      <c r="F9" s="5"/>
      <c r="G9" s="5"/>
      <c r="H9" s="5"/>
    </row>
    <row r="10" customFormat="1" ht="32.75" customHeight="1" spans="1:8">
      <c r="A10" s="3"/>
      <c r="B10" s="3"/>
      <c r="C10" s="3" t="s">
        <v>390</v>
      </c>
      <c r="D10" s="3"/>
      <c r="E10" s="5"/>
      <c r="F10" s="5"/>
      <c r="G10" s="5"/>
      <c r="H10" s="5"/>
    </row>
    <row r="11" customFormat="1" ht="46.55" customHeight="1" spans="1:8">
      <c r="A11" s="3" t="s">
        <v>391</v>
      </c>
      <c r="B11" s="2" t="s">
        <v>392</v>
      </c>
      <c r="C11" s="2"/>
      <c r="D11" s="2"/>
      <c r="E11" s="2"/>
      <c r="F11" s="2"/>
      <c r="G11" s="2"/>
      <c r="H11" s="2"/>
    </row>
    <row r="12" customFormat="1" ht="60.35" customHeight="1" spans="1:8">
      <c r="A12" s="3"/>
      <c r="B12" s="2"/>
      <c r="C12" s="2"/>
      <c r="D12" s="2"/>
      <c r="E12" s="2"/>
      <c r="F12" s="2"/>
      <c r="G12" s="2"/>
      <c r="H12" s="2"/>
    </row>
    <row r="13" customFormat="1" ht="42.25" customHeight="1" spans="1:8">
      <c r="A13" s="3" t="s">
        <v>393</v>
      </c>
      <c r="B13" s="3" t="s">
        <v>394</v>
      </c>
      <c r="C13" s="3" t="s">
        <v>395</v>
      </c>
      <c r="D13" s="3" t="s">
        <v>396</v>
      </c>
      <c r="E13" s="3" t="s">
        <v>350</v>
      </c>
      <c r="F13" s="3" t="s">
        <v>351</v>
      </c>
      <c r="G13" s="3" t="s">
        <v>397</v>
      </c>
      <c r="H13" s="3" t="s">
        <v>398</v>
      </c>
    </row>
    <row r="14" customFormat="1" ht="30.15" customHeight="1" spans="1:8">
      <c r="A14" s="3"/>
      <c r="B14" s="4" t="s">
        <v>399</v>
      </c>
      <c r="C14" s="4" t="s">
        <v>400</v>
      </c>
      <c r="D14" s="4" t="s">
        <v>401</v>
      </c>
      <c r="E14" s="3" t="s">
        <v>355</v>
      </c>
      <c r="F14" s="3" t="s">
        <v>402</v>
      </c>
      <c r="G14" s="3" t="s">
        <v>403</v>
      </c>
      <c r="H14" s="6">
        <v>10</v>
      </c>
    </row>
    <row r="15" customFormat="1" ht="30.15" customHeight="1" spans="1:8">
      <c r="A15" s="3"/>
      <c r="B15" s="4"/>
      <c r="C15" s="4" t="s">
        <v>404</v>
      </c>
      <c r="D15" s="4" t="s">
        <v>405</v>
      </c>
      <c r="E15" s="3" t="s">
        <v>355</v>
      </c>
      <c r="F15" s="3" t="s">
        <v>406</v>
      </c>
      <c r="G15" s="3" t="s">
        <v>407</v>
      </c>
      <c r="H15" s="6">
        <v>20</v>
      </c>
    </row>
    <row r="16" customFormat="1" ht="30.15" customHeight="1" spans="1:8">
      <c r="A16" s="3"/>
      <c r="B16" s="4"/>
      <c r="C16" s="4" t="s">
        <v>408</v>
      </c>
      <c r="D16" s="4" t="s">
        <v>409</v>
      </c>
      <c r="E16" s="3" t="s">
        <v>355</v>
      </c>
      <c r="F16" s="3" t="s">
        <v>356</v>
      </c>
      <c r="G16" s="3" t="s">
        <v>410</v>
      </c>
      <c r="H16" s="6">
        <v>20</v>
      </c>
    </row>
    <row r="17" customFormat="1" ht="30.15" customHeight="1" spans="1:8">
      <c r="A17" s="3"/>
      <c r="B17" s="4" t="s">
        <v>411</v>
      </c>
      <c r="C17" s="4" t="s">
        <v>412</v>
      </c>
      <c r="D17" s="4" t="s">
        <v>413</v>
      </c>
      <c r="E17" s="3" t="s">
        <v>360</v>
      </c>
      <c r="F17" s="3" t="s">
        <v>364</v>
      </c>
      <c r="G17" s="3" t="s">
        <v>359</v>
      </c>
      <c r="H17" s="6">
        <v>10</v>
      </c>
    </row>
    <row r="18" customFormat="1" ht="30.15" customHeight="1" spans="1:8">
      <c r="A18" s="3"/>
      <c r="B18" s="4" t="s">
        <v>414</v>
      </c>
      <c r="C18" s="4" t="s">
        <v>415</v>
      </c>
      <c r="D18" s="4" t="s">
        <v>416</v>
      </c>
      <c r="E18" s="3" t="s">
        <v>417</v>
      </c>
      <c r="F18" s="3"/>
      <c r="G18" s="3" t="s">
        <v>418</v>
      </c>
      <c r="H18" s="6">
        <v>15</v>
      </c>
    </row>
    <row r="19" customFormat="1" ht="30.15" customHeight="1" spans="1:8">
      <c r="A19" s="3"/>
      <c r="B19" s="4"/>
      <c r="C19" s="4" t="s">
        <v>419</v>
      </c>
      <c r="D19" s="4" t="s">
        <v>420</v>
      </c>
      <c r="E19" s="3" t="s">
        <v>417</v>
      </c>
      <c r="F19" s="3"/>
      <c r="G19" s="3"/>
      <c r="H19" s="6">
        <v>15</v>
      </c>
    </row>
    <row r="20" customFormat="1" ht="30.15" customHeight="1" spans="1:8">
      <c r="A20" s="7" t="s">
        <v>377</v>
      </c>
      <c r="B20" s="7"/>
      <c r="C20" s="7"/>
      <c r="D20" s="7"/>
      <c r="E20" s="7"/>
      <c r="F20" s="7"/>
      <c r="G20" s="7"/>
      <c r="H20" s="7"/>
    </row>
    <row r="21" customFormat="1" ht="24.15" customHeight="1" spans="1:8">
      <c r="A21" s="7" t="s">
        <v>378</v>
      </c>
      <c r="B21" s="7"/>
      <c r="C21" s="7"/>
      <c r="D21" s="7"/>
      <c r="E21" s="7"/>
      <c r="F21" s="7"/>
      <c r="G21" s="7"/>
      <c r="H21" s="7"/>
    </row>
    <row r="22" customFormat="1" ht="31.9" customHeight="1" spans="1:8">
      <c r="A22" s="2" t="s">
        <v>379</v>
      </c>
      <c r="B22" s="2" t="s">
        <v>380</v>
      </c>
      <c r="C22" s="2"/>
      <c r="D22" s="2"/>
      <c r="E22" s="2"/>
      <c r="F22" s="2"/>
      <c r="G22" s="2"/>
      <c r="H22" s="2"/>
    </row>
    <row r="23" customFormat="1" ht="44.85" customHeight="1" spans="1:8">
      <c r="A23" s="3" t="s">
        <v>381</v>
      </c>
      <c r="B23" s="3"/>
      <c r="C23" s="4" t="s">
        <v>421</v>
      </c>
      <c r="D23" s="4"/>
      <c r="E23" s="3" t="s">
        <v>383</v>
      </c>
      <c r="F23" s="3"/>
      <c r="G23" s="4"/>
      <c r="H23" s="4"/>
    </row>
    <row r="24" customFormat="1" ht="45.7" customHeight="1" spans="1:8">
      <c r="A24" s="3" t="s">
        <v>384</v>
      </c>
      <c r="B24" s="3"/>
      <c r="C24" s="4" t="s">
        <v>342</v>
      </c>
      <c r="D24" s="4"/>
      <c r="E24" s="3" t="s">
        <v>385</v>
      </c>
      <c r="F24" s="3"/>
      <c r="G24" s="4" t="s">
        <v>380</v>
      </c>
      <c r="H24" s="4"/>
    </row>
    <row r="25" customFormat="1" ht="33.6" customHeight="1" spans="1:8">
      <c r="A25" s="3" t="s">
        <v>386</v>
      </c>
      <c r="B25" s="3"/>
      <c r="C25" s="3"/>
      <c r="D25" s="3"/>
      <c r="E25" s="3">
        <v>10</v>
      </c>
      <c r="F25" s="3"/>
      <c r="G25" s="3"/>
      <c r="H25" s="3"/>
    </row>
    <row r="26" customFormat="1" ht="31.9" customHeight="1" spans="1:8">
      <c r="A26" s="3" t="s">
        <v>387</v>
      </c>
      <c r="B26" s="3"/>
      <c r="C26" s="2" t="s">
        <v>388</v>
      </c>
      <c r="D26" s="2"/>
      <c r="E26" s="5">
        <v>20.27</v>
      </c>
      <c r="F26" s="5"/>
      <c r="G26" s="5"/>
      <c r="H26" s="5"/>
    </row>
    <row r="27" customFormat="1" ht="34.5" customHeight="1" spans="1:8">
      <c r="A27" s="3"/>
      <c r="B27" s="3"/>
      <c r="C27" s="3" t="s">
        <v>389</v>
      </c>
      <c r="D27" s="3"/>
      <c r="E27" s="5">
        <v>20.27</v>
      </c>
      <c r="F27" s="5"/>
      <c r="G27" s="5"/>
      <c r="H27" s="5"/>
    </row>
    <row r="28" customFormat="1" ht="32.75" customHeight="1" spans="1:8">
      <c r="A28" s="3"/>
      <c r="B28" s="3"/>
      <c r="C28" s="3" t="s">
        <v>390</v>
      </c>
      <c r="D28" s="3"/>
      <c r="E28" s="5"/>
      <c r="F28" s="5"/>
      <c r="G28" s="5"/>
      <c r="H28" s="5"/>
    </row>
    <row r="29" customFormat="1" ht="46.55" customHeight="1" spans="1:8">
      <c r="A29" s="3" t="s">
        <v>391</v>
      </c>
      <c r="B29" s="2" t="s">
        <v>422</v>
      </c>
      <c r="C29" s="2"/>
      <c r="D29" s="2"/>
      <c r="E29" s="2"/>
      <c r="F29" s="2"/>
      <c r="G29" s="2"/>
      <c r="H29" s="2"/>
    </row>
    <row r="30" customFormat="1" ht="60.35" customHeight="1" spans="1:8">
      <c r="A30" s="3"/>
      <c r="B30" s="2"/>
      <c r="C30" s="2"/>
      <c r="D30" s="2"/>
      <c r="E30" s="2"/>
      <c r="F30" s="2"/>
      <c r="G30" s="2"/>
      <c r="H30" s="2"/>
    </row>
    <row r="31" customFormat="1" ht="42.25" customHeight="1" spans="1:8">
      <c r="A31" s="3" t="s">
        <v>393</v>
      </c>
      <c r="B31" s="3" t="s">
        <v>394</v>
      </c>
      <c r="C31" s="3" t="s">
        <v>395</v>
      </c>
      <c r="D31" s="3" t="s">
        <v>396</v>
      </c>
      <c r="E31" s="3" t="s">
        <v>350</v>
      </c>
      <c r="F31" s="3" t="s">
        <v>351</v>
      </c>
      <c r="G31" s="3" t="s">
        <v>397</v>
      </c>
      <c r="H31" s="3" t="s">
        <v>398</v>
      </c>
    </row>
    <row r="32" customFormat="1" ht="30.15" customHeight="1" spans="1:8">
      <c r="A32" s="3"/>
      <c r="B32" s="4" t="s">
        <v>414</v>
      </c>
      <c r="C32" s="4" t="s">
        <v>423</v>
      </c>
      <c r="D32" s="4" t="s">
        <v>424</v>
      </c>
      <c r="E32" s="3" t="s">
        <v>360</v>
      </c>
      <c r="F32" s="3" t="s">
        <v>425</v>
      </c>
      <c r="G32" s="3" t="s">
        <v>418</v>
      </c>
      <c r="H32" s="6">
        <v>15</v>
      </c>
    </row>
    <row r="33" customFormat="1" ht="30.15" customHeight="1" spans="1:8">
      <c r="A33" s="3"/>
      <c r="B33" s="4"/>
      <c r="C33" s="4" t="s">
        <v>419</v>
      </c>
      <c r="D33" s="4" t="s">
        <v>426</v>
      </c>
      <c r="E33" s="3" t="s">
        <v>417</v>
      </c>
      <c r="F33" s="3"/>
      <c r="G33" s="3" t="s">
        <v>418</v>
      </c>
      <c r="H33" s="6">
        <v>15</v>
      </c>
    </row>
    <row r="34" customFormat="1" ht="30.15" customHeight="1" spans="1:8">
      <c r="A34" s="3"/>
      <c r="B34" s="4" t="s">
        <v>399</v>
      </c>
      <c r="C34" s="4" t="s">
        <v>408</v>
      </c>
      <c r="D34" s="4" t="s">
        <v>427</v>
      </c>
      <c r="E34" s="3" t="s">
        <v>355</v>
      </c>
      <c r="F34" s="3" t="s">
        <v>356</v>
      </c>
      <c r="G34" s="3" t="s">
        <v>354</v>
      </c>
      <c r="H34" s="6">
        <v>10</v>
      </c>
    </row>
    <row r="35" customFormat="1" ht="30.15" customHeight="1" spans="1:8">
      <c r="A35" s="3"/>
      <c r="B35" s="4"/>
      <c r="C35" s="4"/>
      <c r="D35" s="4" t="s">
        <v>428</v>
      </c>
      <c r="E35" s="3" t="s">
        <v>355</v>
      </c>
      <c r="F35" s="3" t="s">
        <v>406</v>
      </c>
      <c r="G35" s="3" t="s">
        <v>429</v>
      </c>
      <c r="H35" s="6">
        <v>30</v>
      </c>
    </row>
    <row r="36" customFormat="1" ht="30.15" customHeight="1" spans="1:8">
      <c r="A36" s="3"/>
      <c r="B36" s="4"/>
      <c r="C36" s="4" t="s">
        <v>400</v>
      </c>
      <c r="D36" s="4" t="s">
        <v>430</v>
      </c>
      <c r="E36" s="3" t="s">
        <v>355</v>
      </c>
      <c r="F36" s="3" t="s">
        <v>431</v>
      </c>
      <c r="G36" s="3" t="s">
        <v>432</v>
      </c>
      <c r="H36" s="6">
        <v>10</v>
      </c>
    </row>
    <row r="37" customFormat="1" ht="30.15" customHeight="1" spans="1:8">
      <c r="A37" s="3"/>
      <c r="B37" s="4" t="s">
        <v>411</v>
      </c>
      <c r="C37" s="4" t="s">
        <v>412</v>
      </c>
      <c r="D37" s="4" t="s">
        <v>433</v>
      </c>
      <c r="E37" s="3" t="s">
        <v>360</v>
      </c>
      <c r="F37" s="3" t="s">
        <v>364</v>
      </c>
      <c r="G37" s="3" t="s">
        <v>359</v>
      </c>
      <c r="H37" s="6">
        <v>10</v>
      </c>
    </row>
    <row r="38" customFormat="1" ht="30.15" customHeight="1" spans="1:8">
      <c r="A38" s="1" t="s">
        <v>377</v>
      </c>
      <c r="B38" s="1"/>
      <c r="C38" s="1"/>
      <c r="D38" s="1"/>
      <c r="E38" s="1"/>
      <c r="F38" s="1"/>
      <c r="G38" s="1"/>
      <c r="H38" s="1"/>
    </row>
    <row r="39" customFormat="1" ht="24.15" customHeight="1" spans="1:8">
      <c r="A39" s="1" t="s">
        <v>378</v>
      </c>
      <c r="B39" s="1"/>
      <c r="C39" s="1"/>
      <c r="D39" s="1"/>
      <c r="E39" s="1"/>
      <c r="F39" s="1"/>
      <c r="G39" s="1"/>
      <c r="H39" s="1"/>
    </row>
    <row r="40" customFormat="1" ht="31.9" customHeight="1" spans="1:8">
      <c r="A40" s="8" t="s">
        <v>379</v>
      </c>
      <c r="B40" s="9" t="s">
        <v>380</v>
      </c>
      <c r="C40" s="9"/>
      <c r="D40" s="9"/>
      <c r="E40" s="9"/>
      <c r="F40" s="9"/>
      <c r="G40" s="9"/>
      <c r="H40" s="9"/>
    </row>
    <row r="41" customFormat="1" ht="44.85" customHeight="1" spans="1:8">
      <c r="A41" s="3" t="s">
        <v>381</v>
      </c>
      <c r="B41" s="3"/>
      <c r="C41" s="4" t="s">
        <v>434</v>
      </c>
      <c r="D41" s="4"/>
      <c r="E41" s="3" t="s">
        <v>383</v>
      </c>
      <c r="F41" s="3"/>
      <c r="G41" s="4"/>
      <c r="H41" s="4"/>
    </row>
    <row r="42" customFormat="1" ht="45.7" customHeight="1" spans="1:8">
      <c r="A42" s="3" t="s">
        <v>384</v>
      </c>
      <c r="B42" s="3"/>
      <c r="C42" s="4" t="s">
        <v>342</v>
      </c>
      <c r="D42" s="4"/>
      <c r="E42" s="3" t="s">
        <v>385</v>
      </c>
      <c r="F42" s="3"/>
      <c r="G42" s="4" t="s">
        <v>380</v>
      </c>
      <c r="H42" s="4"/>
    </row>
    <row r="43" customFormat="1" ht="33.6" customHeight="1" spans="1:8">
      <c r="A43" s="3" t="s">
        <v>386</v>
      </c>
      <c r="B43" s="3"/>
      <c r="C43" s="3"/>
      <c r="D43" s="3"/>
      <c r="E43" s="3">
        <v>10</v>
      </c>
      <c r="F43" s="3"/>
      <c r="G43" s="3"/>
      <c r="H43" s="3"/>
    </row>
    <row r="44" customFormat="1" ht="31.9" customHeight="1" spans="1:8">
      <c r="A44" s="3" t="s">
        <v>387</v>
      </c>
      <c r="B44" s="3"/>
      <c r="C44" s="2" t="s">
        <v>388</v>
      </c>
      <c r="D44" s="2"/>
      <c r="E44" s="5">
        <v>284.15</v>
      </c>
      <c r="F44" s="5"/>
      <c r="G44" s="5"/>
      <c r="H44" s="5"/>
    </row>
    <row r="45" customFormat="1" ht="34.5" customHeight="1" spans="1:8">
      <c r="A45" s="3"/>
      <c r="B45" s="3"/>
      <c r="C45" s="3" t="s">
        <v>389</v>
      </c>
      <c r="D45" s="3"/>
      <c r="E45" s="5">
        <v>284.15</v>
      </c>
      <c r="F45" s="5"/>
      <c r="G45" s="5"/>
      <c r="H45" s="5"/>
    </row>
    <row r="46" customFormat="1" ht="32.75" customHeight="1" spans="1:8">
      <c r="A46" s="3"/>
      <c r="B46" s="3"/>
      <c r="C46" s="3" t="s">
        <v>390</v>
      </c>
      <c r="D46" s="3"/>
      <c r="E46" s="5"/>
      <c r="F46" s="5"/>
      <c r="G46" s="5"/>
      <c r="H46" s="5"/>
    </row>
    <row r="47" customFormat="1" ht="69" customHeight="1" spans="1:8">
      <c r="A47" s="3" t="s">
        <v>391</v>
      </c>
      <c r="B47" s="2" t="s">
        <v>435</v>
      </c>
      <c r="C47" s="2"/>
      <c r="D47" s="2"/>
      <c r="E47" s="2"/>
      <c r="F47" s="2"/>
      <c r="G47" s="2"/>
      <c r="H47" s="2"/>
    </row>
    <row r="48" customFormat="1" ht="82.8" customHeight="1" spans="1:8">
      <c r="A48" s="3"/>
      <c r="B48" s="2"/>
      <c r="C48" s="2"/>
      <c r="D48" s="2"/>
      <c r="E48" s="2"/>
      <c r="F48" s="2"/>
      <c r="G48" s="2"/>
      <c r="H48" s="2"/>
    </row>
    <row r="49" customFormat="1" ht="42.25" customHeight="1" spans="1:8">
      <c r="A49" s="3" t="s">
        <v>393</v>
      </c>
      <c r="B49" s="3" t="s">
        <v>394</v>
      </c>
      <c r="C49" s="3" t="s">
        <v>395</v>
      </c>
      <c r="D49" s="3" t="s">
        <v>396</v>
      </c>
      <c r="E49" s="3" t="s">
        <v>350</v>
      </c>
      <c r="F49" s="3" t="s">
        <v>351</v>
      </c>
      <c r="G49" s="3" t="s">
        <v>397</v>
      </c>
      <c r="H49" s="3" t="s">
        <v>398</v>
      </c>
    </row>
    <row r="50" customFormat="1" ht="30.15" customHeight="1" spans="1:8">
      <c r="A50" s="3"/>
      <c r="B50" s="4" t="s">
        <v>399</v>
      </c>
      <c r="C50" s="4" t="s">
        <v>400</v>
      </c>
      <c r="D50" s="4" t="s">
        <v>436</v>
      </c>
      <c r="E50" s="3" t="s">
        <v>355</v>
      </c>
      <c r="F50" s="3" t="s">
        <v>437</v>
      </c>
      <c r="G50" s="3" t="s">
        <v>432</v>
      </c>
      <c r="H50" s="6">
        <v>10</v>
      </c>
    </row>
    <row r="51" customFormat="1" ht="30.15" customHeight="1" spans="1:8">
      <c r="A51" s="3"/>
      <c r="B51" s="4"/>
      <c r="C51" s="4"/>
      <c r="D51" s="4" t="s">
        <v>438</v>
      </c>
      <c r="E51" s="3" t="s">
        <v>355</v>
      </c>
      <c r="F51" s="3" t="s">
        <v>439</v>
      </c>
      <c r="G51" s="3" t="s">
        <v>432</v>
      </c>
      <c r="H51" s="6">
        <v>10</v>
      </c>
    </row>
    <row r="52" customFormat="1" ht="30.15" customHeight="1" spans="1:8">
      <c r="A52" s="3"/>
      <c r="B52" s="4"/>
      <c r="C52" s="4" t="s">
        <v>408</v>
      </c>
      <c r="D52" s="4" t="s">
        <v>440</v>
      </c>
      <c r="E52" s="3" t="s">
        <v>355</v>
      </c>
      <c r="F52" s="3" t="s">
        <v>441</v>
      </c>
      <c r="G52" s="3" t="s">
        <v>442</v>
      </c>
      <c r="H52" s="6">
        <v>10</v>
      </c>
    </row>
    <row r="53" customFormat="1" ht="30.15" customHeight="1" spans="1:8">
      <c r="A53" s="3"/>
      <c r="B53" s="4"/>
      <c r="C53" s="4"/>
      <c r="D53" s="4" t="s">
        <v>443</v>
      </c>
      <c r="E53" s="3" t="s">
        <v>355</v>
      </c>
      <c r="F53" s="3" t="s">
        <v>444</v>
      </c>
      <c r="G53" s="3" t="s">
        <v>354</v>
      </c>
      <c r="H53" s="6">
        <v>10</v>
      </c>
    </row>
    <row r="54" customFormat="1" ht="30.15" customHeight="1" spans="1:8">
      <c r="A54" s="3"/>
      <c r="B54" s="4"/>
      <c r="C54" s="4"/>
      <c r="D54" s="4" t="s">
        <v>445</v>
      </c>
      <c r="E54" s="3" t="s">
        <v>355</v>
      </c>
      <c r="F54" s="3" t="s">
        <v>446</v>
      </c>
      <c r="G54" s="3" t="s">
        <v>442</v>
      </c>
      <c r="H54" s="6">
        <v>10</v>
      </c>
    </row>
    <row r="55" customFormat="1" ht="30.15" customHeight="1" spans="1:8">
      <c r="A55" s="3"/>
      <c r="B55" s="4" t="s">
        <v>414</v>
      </c>
      <c r="C55" s="4" t="s">
        <v>419</v>
      </c>
      <c r="D55" s="4" t="s">
        <v>447</v>
      </c>
      <c r="E55" s="3" t="s">
        <v>417</v>
      </c>
      <c r="F55" s="3"/>
      <c r="G55" s="3" t="s">
        <v>418</v>
      </c>
      <c r="H55" s="6">
        <v>30</v>
      </c>
    </row>
    <row r="56" customFormat="1" ht="44.85" customHeight="1" spans="1:8">
      <c r="A56" s="3"/>
      <c r="B56" s="4" t="s">
        <v>411</v>
      </c>
      <c r="C56" s="4" t="s">
        <v>412</v>
      </c>
      <c r="D56" s="4" t="s">
        <v>448</v>
      </c>
      <c r="E56" s="3" t="s">
        <v>360</v>
      </c>
      <c r="F56" s="3" t="s">
        <v>362</v>
      </c>
      <c r="G56" s="3" t="s">
        <v>359</v>
      </c>
      <c r="H56" s="6">
        <v>10</v>
      </c>
    </row>
    <row r="57" customFormat="1" ht="30.15" customHeight="1" spans="1:8">
      <c r="A57" s="1" t="s">
        <v>377</v>
      </c>
      <c r="B57" s="1"/>
      <c r="C57" s="1"/>
      <c r="D57" s="1"/>
      <c r="E57" s="1"/>
      <c r="F57" s="1"/>
      <c r="G57" s="1"/>
      <c r="H57" s="1"/>
    </row>
    <row r="58" customFormat="1" ht="24.15" customHeight="1" spans="1:8">
      <c r="A58" s="1" t="s">
        <v>378</v>
      </c>
      <c r="B58" s="1"/>
      <c r="C58" s="1"/>
      <c r="D58" s="1"/>
      <c r="E58" s="1"/>
      <c r="F58" s="1"/>
      <c r="G58" s="1"/>
      <c r="H58" s="1"/>
    </row>
    <row r="59" customFormat="1" ht="31.9" customHeight="1" spans="1:8">
      <c r="A59" s="2" t="s">
        <v>379</v>
      </c>
      <c r="B59" s="2" t="s">
        <v>380</v>
      </c>
      <c r="C59" s="2"/>
      <c r="D59" s="2"/>
      <c r="E59" s="2"/>
      <c r="F59" s="2"/>
      <c r="G59" s="2"/>
      <c r="H59" s="2"/>
    </row>
    <row r="60" customFormat="1" ht="44.85" customHeight="1" spans="1:8">
      <c r="A60" s="3" t="s">
        <v>381</v>
      </c>
      <c r="B60" s="3"/>
      <c r="C60" s="4" t="s">
        <v>449</v>
      </c>
      <c r="D60" s="4"/>
      <c r="E60" s="3" t="s">
        <v>383</v>
      </c>
      <c r="F60" s="3"/>
      <c r="G60" s="4"/>
      <c r="H60" s="4"/>
    </row>
    <row r="61" customFormat="1" ht="45.7" customHeight="1" spans="1:8">
      <c r="A61" s="3" t="s">
        <v>384</v>
      </c>
      <c r="B61" s="3"/>
      <c r="C61" s="4" t="s">
        <v>342</v>
      </c>
      <c r="D61" s="4"/>
      <c r="E61" s="3" t="s">
        <v>385</v>
      </c>
      <c r="F61" s="3"/>
      <c r="G61" s="4" t="s">
        <v>380</v>
      </c>
      <c r="H61" s="4"/>
    </row>
    <row r="62" customFormat="1" ht="33.6" customHeight="1" spans="1:8">
      <c r="A62" s="3" t="s">
        <v>386</v>
      </c>
      <c r="B62" s="3"/>
      <c r="C62" s="3"/>
      <c r="D62" s="3"/>
      <c r="E62" s="3">
        <v>10</v>
      </c>
      <c r="F62" s="3"/>
      <c r="G62" s="3"/>
      <c r="H62" s="3"/>
    </row>
    <row r="63" customFormat="1" ht="31.9" customHeight="1" spans="1:8">
      <c r="A63" s="3" t="s">
        <v>387</v>
      </c>
      <c r="B63" s="3"/>
      <c r="C63" s="2" t="s">
        <v>388</v>
      </c>
      <c r="D63" s="2"/>
      <c r="E63" s="5">
        <v>136.08</v>
      </c>
      <c r="F63" s="5"/>
      <c r="G63" s="5"/>
      <c r="H63" s="5"/>
    </row>
    <row r="64" customFormat="1" ht="34.5" customHeight="1" spans="1:8">
      <c r="A64" s="3"/>
      <c r="B64" s="3"/>
      <c r="C64" s="3" t="s">
        <v>389</v>
      </c>
      <c r="D64" s="3"/>
      <c r="E64" s="5">
        <v>136.08</v>
      </c>
      <c r="F64" s="5"/>
      <c r="G64" s="5"/>
      <c r="H64" s="5"/>
    </row>
    <row r="65" customFormat="1" ht="32.75" customHeight="1" spans="1:8">
      <c r="A65" s="3"/>
      <c r="B65" s="3"/>
      <c r="C65" s="3" t="s">
        <v>390</v>
      </c>
      <c r="D65" s="3"/>
      <c r="E65" s="5"/>
      <c r="F65" s="5"/>
      <c r="G65" s="5"/>
      <c r="H65" s="5"/>
    </row>
    <row r="66" customFormat="1" ht="46.55" customHeight="1" spans="1:8">
      <c r="A66" s="3" t="s">
        <v>391</v>
      </c>
      <c r="B66" s="2" t="s">
        <v>450</v>
      </c>
      <c r="C66" s="2"/>
      <c r="D66" s="2"/>
      <c r="E66" s="2"/>
      <c r="F66" s="2"/>
      <c r="G66" s="2"/>
      <c r="H66" s="2"/>
    </row>
    <row r="67" customFormat="1" ht="60.35" customHeight="1" spans="1:8">
      <c r="A67" s="3"/>
      <c r="B67" s="2"/>
      <c r="C67" s="2"/>
      <c r="D67" s="2"/>
      <c r="E67" s="2"/>
      <c r="F67" s="2"/>
      <c r="G67" s="2"/>
      <c r="H67" s="2"/>
    </row>
    <row r="68" customFormat="1" ht="42.25" customHeight="1" spans="1:8">
      <c r="A68" s="3" t="s">
        <v>393</v>
      </c>
      <c r="B68" s="3" t="s">
        <v>394</v>
      </c>
      <c r="C68" s="3" t="s">
        <v>395</v>
      </c>
      <c r="D68" s="3" t="s">
        <v>396</v>
      </c>
      <c r="E68" s="3" t="s">
        <v>350</v>
      </c>
      <c r="F68" s="3" t="s">
        <v>351</v>
      </c>
      <c r="G68" s="3" t="s">
        <v>397</v>
      </c>
      <c r="H68" s="3" t="s">
        <v>398</v>
      </c>
    </row>
    <row r="69" customFormat="1" ht="44.85" customHeight="1" spans="1:8">
      <c r="A69" s="3"/>
      <c r="B69" s="4" t="s">
        <v>414</v>
      </c>
      <c r="C69" s="4" t="s">
        <v>423</v>
      </c>
      <c r="D69" s="4" t="s">
        <v>451</v>
      </c>
      <c r="E69" s="3" t="s">
        <v>360</v>
      </c>
      <c r="F69" s="3" t="s">
        <v>364</v>
      </c>
      <c r="G69" s="3" t="s">
        <v>359</v>
      </c>
      <c r="H69" s="6">
        <v>15</v>
      </c>
    </row>
    <row r="70" customFormat="1" ht="44.85" customHeight="1" spans="1:8">
      <c r="A70" s="3"/>
      <c r="B70" s="4"/>
      <c r="C70" s="4" t="s">
        <v>419</v>
      </c>
      <c r="D70" s="4" t="s">
        <v>452</v>
      </c>
      <c r="E70" s="3" t="s">
        <v>417</v>
      </c>
      <c r="F70" s="3"/>
      <c r="G70" s="3"/>
      <c r="H70" s="6">
        <v>15</v>
      </c>
    </row>
    <row r="71" customFormat="1" ht="30.15" customHeight="1" spans="1:8">
      <c r="A71" s="3"/>
      <c r="B71" s="4" t="s">
        <v>399</v>
      </c>
      <c r="C71" s="4" t="s">
        <v>404</v>
      </c>
      <c r="D71" s="4" t="s">
        <v>453</v>
      </c>
      <c r="E71" s="3" t="s">
        <v>454</v>
      </c>
      <c r="F71" s="3" t="s">
        <v>455</v>
      </c>
      <c r="G71" s="3" t="s">
        <v>407</v>
      </c>
      <c r="H71" s="6">
        <v>20</v>
      </c>
    </row>
    <row r="72" customFormat="1" ht="30.15" customHeight="1" spans="1:8">
      <c r="A72" s="3"/>
      <c r="B72" s="4"/>
      <c r="C72" s="4" t="s">
        <v>400</v>
      </c>
      <c r="D72" s="4" t="s">
        <v>456</v>
      </c>
      <c r="E72" s="3" t="s">
        <v>454</v>
      </c>
      <c r="F72" s="3" t="s">
        <v>457</v>
      </c>
      <c r="G72" s="3" t="s">
        <v>458</v>
      </c>
      <c r="H72" s="6">
        <v>15</v>
      </c>
    </row>
    <row r="73" customFormat="1" ht="30.15" customHeight="1" spans="1:8">
      <c r="A73" s="3"/>
      <c r="B73" s="4"/>
      <c r="C73" s="4" t="s">
        <v>408</v>
      </c>
      <c r="D73" s="4" t="s">
        <v>459</v>
      </c>
      <c r="E73" s="3" t="s">
        <v>360</v>
      </c>
      <c r="F73" s="3" t="s">
        <v>460</v>
      </c>
      <c r="G73" s="3" t="s">
        <v>354</v>
      </c>
      <c r="H73" s="6">
        <v>15</v>
      </c>
    </row>
    <row r="74" customFormat="1" ht="30.15" customHeight="1" spans="1:8">
      <c r="A74" s="3"/>
      <c r="B74" s="4" t="s">
        <v>411</v>
      </c>
      <c r="C74" s="4" t="s">
        <v>412</v>
      </c>
      <c r="D74" s="4" t="s">
        <v>433</v>
      </c>
      <c r="E74" s="3" t="s">
        <v>360</v>
      </c>
      <c r="F74" s="3" t="s">
        <v>364</v>
      </c>
      <c r="G74" s="3" t="s">
        <v>359</v>
      </c>
      <c r="H74" s="6">
        <v>10</v>
      </c>
    </row>
    <row r="75" customFormat="1" ht="30.15" customHeight="1" spans="1:8">
      <c r="A75" s="1" t="s">
        <v>377</v>
      </c>
      <c r="B75" s="1"/>
      <c r="C75" s="1"/>
      <c r="D75" s="1"/>
      <c r="E75" s="1"/>
      <c r="F75" s="1"/>
      <c r="G75" s="1"/>
      <c r="H75" s="1"/>
    </row>
    <row r="76" customFormat="1" ht="24.15" customHeight="1" spans="1:8">
      <c r="A76" s="1" t="s">
        <v>378</v>
      </c>
      <c r="B76" s="1"/>
      <c r="C76" s="1"/>
      <c r="D76" s="1"/>
      <c r="E76" s="1"/>
      <c r="F76" s="1"/>
      <c r="G76" s="1"/>
      <c r="H76" s="1"/>
    </row>
    <row r="77" customFormat="1" ht="31.9" customHeight="1" spans="1:8">
      <c r="A77" s="2" t="s">
        <v>379</v>
      </c>
      <c r="B77" s="2" t="s">
        <v>380</v>
      </c>
      <c r="C77" s="2"/>
      <c r="D77" s="2"/>
      <c r="E77" s="2"/>
      <c r="F77" s="2"/>
      <c r="G77" s="2"/>
      <c r="H77" s="2"/>
    </row>
    <row r="78" customFormat="1" ht="44.85" customHeight="1" spans="1:8">
      <c r="A78" s="3" t="s">
        <v>381</v>
      </c>
      <c r="B78" s="3"/>
      <c r="C78" s="4" t="s">
        <v>461</v>
      </c>
      <c r="D78" s="4"/>
      <c r="E78" s="3" t="s">
        <v>383</v>
      </c>
      <c r="F78" s="3"/>
      <c r="G78" s="4"/>
      <c r="H78" s="4"/>
    </row>
    <row r="79" customFormat="1" ht="45.7" customHeight="1" spans="1:8">
      <c r="A79" s="3" t="s">
        <v>384</v>
      </c>
      <c r="B79" s="3"/>
      <c r="C79" s="4" t="s">
        <v>342</v>
      </c>
      <c r="D79" s="4"/>
      <c r="E79" s="3" t="s">
        <v>385</v>
      </c>
      <c r="F79" s="3"/>
      <c r="G79" s="4" t="s">
        <v>380</v>
      </c>
      <c r="H79" s="4"/>
    </row>
    <row r="80" customFormat="1" ht="33.6" customHeight="1" spans="1:8">
      <c r="A80" s="3" t="s">
        <v>386</v>
      </c>
      <c r="B80" s="3"/>
      <c r="C80" s="3"/>
      <c r="D80" s="3"/>
      <c r="E80" s="3">
        <v>10</v>
      </c>
      <c r="F80" s="3"/>
      <c r="G80" s="3"/>
      <c r="H80" s="3"/>
    </row>
    <row r="81" customFormat="1" ht="31.9" customHeight="1" spans="1:8">
      <c r="A81" s="3" t="s">
        <v>387</v>
      </c>
      <c r="B81" s="3"/>
      <c r="C81" s="2" t="s">
        <v>388</v>
      </c>
      <c r="D81" s="2"/>
      <c r="E81" s="5">
        <v>50</v>
      </c>
      <c r="F81" s="5"/>
      <c r="G81" s="5"/>
      <c r="H81" s="5"/>
    </row>
    <row r="82" customFormat="1" ht="34.5" customHeight="1" spans="1:8">
      <c r="A82" s="3"/>
      <c r="B82" s="3"/>
      <c r="C82" s="3" t="s">
        <v>389</v>
      </c>
      <c r="D82" s="3"/>
      <c r="E82" s="5">
        <v>50</v>
      </c>
      <c r="F82" s="5"/>
      <c r="G82" s="5"/>
      <c r="H82" s="5"/>
    </row>
    <row r="83" customFormat="1" ht="32.75" customHeight="1" spans="1:8">
      <c r="A83" s="3"/>
      <c r="B83" s="3"/>
      <c r="C83" s="3" t="s">
        <v>390</v>
      </c>
      <c r="D83" s="3"/>
      <c r="E83" s="5"/>
      <c r="F83" s="5"/>
      <c r="G83" s="5"/>
      <c r="H83" s="5"/>
    </row>
    <row r="84" customFormat="1" ht="46.55" customHeight="1" spans="1:8">
      <c r="A84" s="3" t="s">
        <v>391</v>
      </c>
      <c r="B84" s="2" t="s">
        <v>462</v>
      </c>
      <c r="C84" s="2"/>
      <c r="D84" s="2"/>
      <c r="E84" s="2"/>
      <c r="F84" s="2"/>
      <c r="G84" s="2"/>
      <c r="H84" s="2"/>
    </row>
    <row r="85" customFormat="1" ht="60.35" customHeight="1" spans="1:8">
      <c r="A85" s="3"/>
      <c r="B85" s="2"/>
      <c r="C85" s="2"/>
      <c r="D85" s="2"/>
      <c r="E85" s="2"/>
      <c r="F85" s="2"/>
      <c r="G85" s="2"/>
      <c r="H85" s="2"/>
    </row>
    <row r="86" customFormat="1" ht="42.25" customHeight="1" spans="1:8">
      <c r="A86" s="3" t="s">
        <v>393</v>
      </c>
      <c r="B86" s="3" t="s">
        <v>394</v>
      </c>
      <c r="C86" s="3" t="s">
        <v>395</v>
      </c>
      <c r="D86" s="3" t="s">
        <v>396</v>
      </c>
      <c r="E86" s="3" t="s">
        <v>350</v>
      </c>
      <c r="F86" s="3" t="s">
        <v>351</v>
      </c>
      <c r="G86" s="3" t="s">
        <v>397</v>
      </c>
      <c r="H86" s="3" t="s">
        <v>398</v>
      </c>
    </row>
    <row r="87" customFormat="1" ht="44.85" customHeight="1" spans="1:8">
      <c r="A87" s="3"/>
      <c r="B87" s="4" t="s">
        <v>414</v>
      </c>
      <c r="C87" s="4" t="s">
        <v>415</v>
      </c>
      <c r="D87" s="4" t="s">
        <v>463</v>
      </c>
      <c r="E87" s="3" t="s">
        <v>417</v>
      </c>
      <c r="F87" s="3"/>
      <c r="G87" s="3"/>
      <c r="H87" s="6">
        <v>15</v>
      </c>
    </row>
    <row r="88" customFormat="1" ht="44.85" customHeight="1" spans="1:8">
      <c r="A88" s="3"/>
      <c r="B88" s="4"/>
      <c r="C88" s="4" t="s">
        <v>423</v>
      </c>
      <c r="D88" s="4" t="s">
        <v>464</v>
      </c>
      <c r="E88" s="3" t="s">
        <v>360</v>
      </c>
      <c r="F88" s="3" t="s">
        <v>465</v>
      </c>
      <c r="G88" s="3" t="s">
        <v>368</v>
      </c>
      <c r="H88" s="6">
        <v>15</v>
      </c>
    </row>
    <row r="89" customFormat="1" ht="30.15" customHeight="1" spans="1:8">
      <c r="A89" s="3"/>
      <c r="B89" s="4" t="s">
        <v>411</v>
      </c>
      <c r="C89" s="4" t="s">
        <v>412</v>
      </c>
      <c r="D89" s="4" t="s">
        <v>466</v>
      </c>
      <c r="E89" s="3" t="s">
        <v>360</v>
      </c>
      <c r="F89" s="3" t="s">
        <v>364</v>
      </c>
      <c r="G89" s="3" t="s">
        <v>359</v>
      </c>
      <c r="H89" s="6">
        <v>10</v>
      </c>
    </row>
    <row r="90" customFormat="1" ht="30.15" customHeight="1" spans="1:8">
      <c r="A90" s="3"/>
      <c r="B90" s="4" t="s">
        <v>399</v>
      </c>
      <c r="C90" s="4" t="s">
        <v>408</v>
      </c>
      <c r="D90" s="4" t="s">
        <v>467</v>
      </c>
      <c r="E90" s="3" t="s">
        <v>360</v>
      </c>
      <c r="F90" s="3" t="s">
        <v>468</v>
      </c>
      <c r="G90" s="3" t="s">
        <v>442</v>
      </c>
      <c r="H90" s="6">
        <v>10</v>
      </c>
    </row>
    <row r="91" customFormat="1" ht="30.15" customHeight="1" spans="1:8">
      <c r="A91" s="3"/>
      <c r="B91" s="4"/>
      <c r="C91" s="4"/>
      <c r="D91" s="4" t="s">
        <v>469</v>
      </c>
      <c r="E91" s="3" t="s">
        <v>360</v>
      </c>
      <c r="F91" s="3" t="s">
        <v>446</v>
      </c>
      <c r="G91" s="3" t="s">
        <v>442</v>
      </c>
      <c r="H91" s="6">
        <v>10</v>
      </c>
    </row>
    <row r="92" customFormat="1" ht="30.15" customHeight="1" spans="1:8">
      <c r="A92" s="3"/>
      <c r="B92" s="4"/>
      <c r="C92" s="4"/>
      <c r="D92" s="4" t="s">
        <v>470</v>
      </c>
      <c r="E92" s="3" t="s">
        <v>360</v>
      </c>
      <c r="F92" s="3" t="s">
        <v>455</v>
      </c>
      <c r="G92" s="3" t="s">
        <v>442</v>
      </c>
      <c r="H92" s="6">
        <v>10</v>
      </c>
    </row>
    <row r="93" customFormat="1" ht="30.15" customHeight="1" spans="1:8">
      <c r="A93" s="3"/>
      <c r="B93" s="4"/>
      <c r="C93" s="4"/>
      <c r="D93" s="4" t="s">
        <v>471</v>
      </c>
      <c r="E93" s="3" t="s">
        <v>360</v>
      </c>
      <c r="F93" s="3" t="s">
        <v>472</v>
      </c>
      <c r="G93" s="3" t="s">
        <v>473</v>
      </c>
      <c r="H93" s="6">
        <v>10</v>
      </c>
    </row>
    <row r="94" customFormat="1" ht="30.15" customHeight="1" spans="1:8">
      <c r="A94" s="3"/>
      <c r="B94" s="4"/>
      <c r="C94" s="4"/>
      <c r="D94" s="4" t="s">
        <v>474</v>
      </c>
      <c r="E94" s="3" t="s">
        <v>360</v>
      </c>
      <c r="F94" s="3" t="s">
        <v>475</v>
      </c>
      <c r="G94" s="3" t="s">
        <v>476</v>
      </c>
      <c r="H94" s="6">
        <v>10</v>
      </c>
    </row>
    <row r="95" customFormat="1" ht="16.35" customHeight="1" spans="1:8">
      <c r="A95" s="1" t="s">
        <v>377</v>
      </c>
      <c r="B95" s="1"/>
      <c r="C95" s="1"/>
      <c r="D95" s="1"/>
      <c r="E95" s="1"/>
      <c r="F95" s="1"/>
      <c r="G95" s="1"/>
      <c r="H95" s="1"/>
    </row>
    <row r="96" ht="16.35" customHeight="1" spans="1:8">
      <c r="A96" s="1" t="s">
        <v>378</v>
      </c>
      <c r="B96" s="1"/>
      <c r="C96" s="1"/>
      <c r="D96" s="1"/>
      <c r="E96" s="1"/>
      <c r="F96" s="1"/>
      <c r="G96" s="1"/>
      <c r="H96" s="1"/>
    </row>
    <row r="97" customFormat="1" ht="25" customHeight="1" spans="1:8">
      <c r="A97" s="8" t="s">
        <v>379</v>
      </c>
      <c r="B97" s="9" t="s">
        <v>380</v>
      </c>
      <c r="C97" s="9"/>
      <c r="D97" s="9"/>
      <c r="E97" s="9"/>
      <c r="F97" s="9"/>
      <c r="G97" s="9"/>
      <c r="H97" s="9"/>
    </row>
    <row r="98" ht="31" customHeight="1" spans="1:8">
      <c r="A98" s="3" t="s">
        <v>381</v>
      </c>
      <c r="B98" s="3"/>
      <c r="C98" s="4" t="s">
        <v>434</v>
      </c>
      <c r="D98" s="4"/>
      <c r="E98" s="3" t="s">
        <v>383</v>
      </c>
      <c r="F98" s="3"/>
      <c r="G98" s="4"/>
      <c r="H98" s="4"/>
    </row>
    <row r="99" customFormat="1" ht="73" customHeight="1" spans="1:8">
      <c r="A99" s="3" t="s">
        <v>384</v>
      </c>
      <c r="B99" s="3"/>
      <c r="C99" s="4" t="s">
        <v>342</v>
      </c>
      <c r="D99" s="4"/>
      <c r="E99" s="3" t="s">
        <v>385</v>
      </c>
      <c r="F99" s="3"/>
      <c r="G99" s="4" t="s">
        <v>380</v>
      </c>
      <c r="H99" s="4"/>
    </row>
    <row r="100" ht="47" customHeight="1" spans="1:8">
      <c r="A100" s="3" t="s">
        <v>386</v>
      </c>
      <c r="B100" s="3"/>
      <c r="C100" s="3"/>
      <c r="D100" s="3"/>
      <c r="E100" s="3">
        <v>10</v>
      </c>
      <c r="F100" s="3"/>
      <c r="G100" s="3"/>
      <c r="H100" s="3"/>
    </row>
    <row r="101" ht="33" customHeight="1" spans="1:8">
      <c r="A101" s="3" t="s">
        <v>387</v>
      </c>
      <c r="B101" s="3"/>
      <c r="C101" s="2" t="s">
        <v>388</v>
      </c>
      <c r="D101" s="2"/>
      <c r="E101" s="5">
        <v>57.22</v>
      </c>
      <c r="F101" s="5"/>
      <c r="G101" s="5"/>
      <c r="H101" s="5"/>
    </row>
    <row r="102" customFormat="1" ht="26" customHeight="1" spans="1:8">
      <c r="A102" s="3"/>
      <c r="B102" s="3"/>
      <c r="C102" s="3" t="s">
        <v>389</v>
      </c>
      <c r="D102" s="3"/>
      <c r="E102" s="5">
        <v>57.22</v>
      </c>
      <c r="F102" s="5"/>
      <c r="G102" s="5"/>
      <c r="H102" s="5"/>
    </row>
    <row r="103" customFormat="1" ht="35" customHeight="1" spans="1:8">
      <c r="A103" s="3"/>
      <c r="B103" s="3"/>
      <c r="C103" s="3" t="s">
        <v>390</v>
      </c>
      <c r="D103" s="3"/>
      <c r="E103" s="5"/>
      <c r="F103" s="5"/>
      <c r="G103" s="5"/>
      <c r="H103" s="5"/>
    </row>
    <row r="104" ht="50" customHeight="1" spans="1:8">
      <c r="A104" s="3" t="s">
        <v>391</v>
      </c>
      <c r="B104" s="2" t="s">
        <v>477</v>
      </c>
      <c r="C104" s="2"/>
      <c r="D104" s="2"/>
      <c r="E104" s="2"/>
      <c r="F104" s="2"/>
      <c r="G104" s="2"/>
      <c r="H104" s="2"/>
    </row>
    <row r="105" ht="129" customHeight="1" spans="1:8">
      <c r="A105" s="3"/>
      <c r="B105" s="2"/>
      <c r="C105" s="2"/>
      <c r="D105" s="2"/>
      <c r="E105" s="2"/>
      <c r="F105" s="2"/>
      <c r="G105" s="2"/>
      <c r="H105" s="2"/>
    </row>
    <row r="106" customFormat="1" ht="54" customHeight="1" spans="1:8">
      <c r="A106" s="3" t="s">
        <v>393</v>
      </c>
      <c r="B106" s="3" t="s">
        <v>394</v>
      </c>
      <c r="C106" s="3" t="s">
        <v>395</v>
      </c>
      <c r="D106" s="3" t="s">
        <v>396</v>
      </c>
      <c r="E106" s="3" t="s">
        <v>350</v>
      </c>
      <c r="F106" s="3" t="s">
        <v>351</v>
      </c>
      <c r="G106" s="3" t="s">
        <v>397</v>
      </c>
      <c r="H106" s="3" t="s">
        <v>398</v>
      </c>
    </row>
    <row r="107" customFormat="1" ht="40" customHeight="1" spans="1:8">
      <c r="A107" s="3"/>
      <c r="B107" s="4" t="s">
        <v>399</v>
      </c>
      <c r="C107" s="4" t="s">
        <v>400</v>
      </c>
      <c r="D107" s="4" t="s">
        <v>436</v>
      </c>
      <c r="E107" s="3" t="s">
        <v>355</v>
      </c>
      <c r="F107" s="3" t="s">
        <v>437</v>
      </c>
      <c r="G107" s="3" t="s">
        <v>432</v>
      </c>
      <c r="H107" s="6">
        <v>10</v>
      </c>
    </row>
    <row r="108" ht="48" customHeight="1" spans="1:8">
      <c r="A108" s="3"/>
      <c r="B108" s="4"/>
      <c r="C108" s="4"/>
      <c r="D108" s="4" t="s">
        <v>438</v>
      </c>
      <c r="E108" s="3" t="s">
        <v>355</v>
      </c>
      <c r="F108" s="3" t="s">
        <v>439</v>
      </c>
      <c r="G108" s="3" t="s">
        <v>432</v>
      </c>
      <c r="H108" s="6">
        <v>10</v>
      </c>
    </row>
    <row r="109" customFormat="1" ht="47" customHeight="1" spans="1:8">
      <c r="A109" s="3"/>
      <c r="B109" s="4"/>
      <c r="C109" s="4" t="s">
        <v>408</v>
      </c>
      <c r="D109" s="4" t="s">
        <v>440</v>
      </c>
      <c r="E109" s="3" t="s">
        <v>355</v>
      </c>
      <c r="F109" s="3" t="s">
        <v>441</v>
      </c>
      <c r="G109" s="3" t="s">
        <v>442</v>
      </c>
      <c r="H109" s="6">
        <v>10</v>
      </c>
    </row>
    <row r="110" ht="37" customHeight="1" spans="1:8">
      <c r="A110" s="3"/>
      <c r="B110" s="4"/>
      <c r="C110" s="4"/>
      <c r="D110" s="4" t="s">
        <v>443</v>
      </c>
      <c r="E110" s="3" t="s">
        <v>355</v>
      </c>
      <c r="F110" s="3" t="s">
        <v>444</v>
      </c>
      <c r="G110" s="3" t="s">
        <v>354</v>
      </c>
      <c r="H110" s="6">
        <v>10</v>
      </c>
    </row>
    <row r="111" customFormat="1" ht="16.35" customHeight="1" spans="1:8">
      <c r="A111" s="3"/>
      <c r="B111" s="4"/>
      <c r="C111" s="4"/>
      <c r="D111" s="4" t="s">
        <v>445</v>
      </c>
      <c r="E111" s="3" t="s">
        <v>355</v>
      </c>
      <c r="F111" s="3" t="s">
        <v>446</v>
      </c>
      <c r="G111" s="3" t="s">
        <v>442</v>
      </c>
      <c r="H111" s="6">
        <v>10</v>
      </c>
    </row>
    <row r="112" customFormat="1" ht="35" customHeight="1" spans="1:8">
      <c r="A112" s="3"/>
      <c r="B112" s="4" t="s">
        <v>414</v>
      </c>
      <c r="C112" s="4" t="s">
        <v>419</v>
      </c>
      <c r="D112" s="4" t="s">
        <v>447</v>
      </c>
      <c r="E112" s="3" t="s">
        <v>417</v>
      </c>
      <c r="F112" s="3"/>
      <c r="G112" s="3" t="s">
        <v>418</v>
      </c>
      <c r="H112" s="6">
        <v>30</v>
      </c>
    </row>
    <row r="113" ht="43" customHeight="1" spans="1:8">
      <c r="A113" s="3"/>
      <c r="B113" s="4" t="s">
        <v>411</v>
      </c>
      <c r="C113" s="4" t="s">
        <v>412</v>
      </c>
      <c r="D113" s="4" t="s">
        <v>448</v>
      </c>
      <c r="E113" s="3" t="s">
        <v>360</v>
      </c>
      <c r="F113" s="3" t="s">
        <v>362</v>
      </c>
      <c r="G113" s="3" t="s">
        <v>359</v>
      </c>
      <c r="H113" s="6">
        <v>10</v>
      </c>
    </row>
    <row r="114" customFormat="1" ht="16.35" customHeight="1" spans="1:3">
      <c r="A114" s="10"/>
      <c r="B114" s="10"/>
      <c r="C114" s="10"/>
    </row>
    <row r="115" customFormat="1" ht="16.35" customHeight="1" spans="1:8">
      <c r="A115" s="11" t="s">
        <v>377</v>
      </c>
      <c r="B115" s="11"/>
      <c r="C115" s="11"/>
      <c r="D115" s="11"/>
      <c r="E115" s="11"/>
      <c r="F115" s="11"/>
      <c r="G115" s="11"/>
      <c r="H115" s="11"/>
    </row>
    <row r="116" ht="17.4" spans="1:8">
      <c r="A116" s="11" t="s">
        <v>378</v>
      </c>
      <c r="B116" s="11"/>
      <c r="C116" s="11"/>
      <c r="D116" s="11"/>
      <c r="E116" s="11"/>
      <c r="F116" s="11"/>
      <c r="G116" s="11"/>
      <c r="H116" s="11"/>
    </row>
    <row r="117" ht="49" customHeight="1" spans="1:8">
      <c r="A117" s="12" t="s">
        <v>379</v>
      </c>
      <c r="B117" s="13" t="s">
        <v>380</v>
      </c>
      <c r="C117" s="13"/>
      <c r="D117" s="13"/>
      <c r="E117" s="13"/>
      <c r="F117" s="13"/>
      <c r="G117" s="13"/>
      <c r="H117" s="13"/>
    </row>
    <row r="118" ht="51" customHeight="1" spans="1:8">
      <c r="A118" s="14" t="s">
        <v>381</v>
      </c>
      <c r="B118" s="14"/>
      <c r="C118" s="15" t="s">
        <v>478</v>
      </c>
      <c r="D118" s="15"/>
      <c r="E118" s="14" t="s">
        <v>383</v>
      </c>
      <c r="F118" s="14"/>
      <c r="G118" s="15"/>
      <c r="H118" s="15"/>
    </row>
    <row r="119" ht="35" customHeight="1" spans="1:8">
      <c r="A119" s="14" t="s">
        <v>384</v>
      </c>
      <c r="B119" s="14"/>
      <c r="C119" s="15" t="s">
        <v>342</v>
      </c>
      <c r="D119" s="15"/>
      <c r="E119" s="14" t="s">
        <v>385</v>
      </c>
      <c r="F119" s="14"/>
      <c r="G119" s="15" t="s">
        <v>380</v>
      </c>
      <c r="H119" s="15"/>
    </row>
    <row r="120" ht="32" customHeight="1" spans="1:8">
      <c r="A120" s="14" t="s">
        <v>386</v>
      </c>
      <c r="B120" s="14"/>
      <c r="C120" s="14"/>
      <c r="D120" s="14"/>
      <c r="E120" s="14">
        <v>10</v>
      </c>
      <c r="F120" s="14"/>
      <c r="G120" s="14"/>
      <c r="H120" s="14"/>
    </row>
    <row r="121" ht="26" customHeight="1" spans="1:8">
      <c r="A121" s="14" t="s">
        <v>387</v>
      </c>
      <c r="B121" s="14"/>
      <c r="C121" s="16" t="s">
        <v>388</v>
      </c>
      <c r="D121" s="16"/>
      <c r="E121" s="17">
        <v>100</v>
      </c>
      <c r="F121" s="17"/>
      <c r="G121" s="17"/>
      <c r="H121" s="17"/>
    </row>
    <row r="122" ht="23" customHeight="1" spans="1:8">
      <c r="A122" s="14"/>
      <c r="B122" s="14"/>
      <c r="C122" s="14" t="s">
        <v>389</v>
      </c>
      <c r="D122" s="14"/>
      <c r="E122" s="17">
        <v>100</v>
      </c>
      <c r="F122" s="17"/>
      <c r="G122" s="17"/>
      <c r="H122" s="17"/>
    </row>
    <row r="123" ht="29" customHeight="1" spans="1:8">
      <c r="A123" s="14"/>
      <c r="B123" s="14"/>
      <c r="C123" s="14" t="s">
        <v>390</v>
      </c>
      <c r="D123" s="14"/>
      <c r="E123" s="17"/>
      <c r="F123" s="17"/>
      <c r="G123" s="17"/>
      <c r="H123" s="17"/>
    </row>
    <row r="124" ht="76" customHeight="1" spans="1:8">
      <c r="A124" s="14" t="s">
        <v>391</v>
      </c>
      <c r="B124" s="16" t="s">
        <v>479</v>
      </c>
      <c r="C124" s="16"/>
      <c r="D124" s="16"/>
      <c r="E124" s="16"/>
      <c r="F124" s="16"/>
      <c r="G124" s="16"/>
      <c r="H124" s="16"/>
    </row>
    <row r="125" ht="25" customHeight="1" spans="1:8">
      <c r="A125" s="14"/>
      <c r="B125" s="16"/>
      <c r="C125" s="16"/>
      <c r="D125" s="16"/>
      <c r="E125" s="16"/>
      <c r="F125" s="16"/>
      <c r="G125" s="16"/>
      <c r="H125" s="16"/>
    </row>
    <row r="126" ht="36" customHeight="1" spans="1:8">
      <c r="A126" s="14" t="s">
        <v>393</v>
      </c>
      <c r="B126" s="14" t="s">
        <v>394</v>
      </c>
      <c r="C126" s="14" t="s">
        <v>395</v>
      </c>
      <c r="D126" s="14" t="s">
        <v>396</v>
      </c>
      <c r="E126" s="14" t="s">
        <v>350</v>
      </c>
      <c r="F126" s="14" t="s">
        <v>351</v>
      </c>
      <c r="G126" s="14" t="s">
        <v>397</v>
      </c>
      <c r="H126" s="14" t="s">
        <v>398</v>
      </c>
    </row>
    <row r="127" ht="36" customHeight="1" spans="1:8">
      <c r="A127" s="14"/>
      <c r="B127" s="18" t="s">
        <v>399</v>
      </c>
      <c r="C127" s="18" t="s">
        <v>400</v>
      </c>
      <c r="D127" s="19" t="s">
        <v>480</v>
      </c>
      <c r="E127" s="20" t="s">
        <v>454</v>
      </c>
      <c r="F127" s="20" t="s">
        <v>481</v>
      </c>
      <c r="G127" s="20" t="s">
        <v>482</v>
      </c>
      <c r="H127" s="20" t="s">
        <v>353</v>
      </c>
    </row>
    <row r="128" ht="44" customHeight="1" spans="1:8">
      <c r="A128" s="14"/>
      <c r="B128" s="18"/>
      <c r="C128" s="18" t="s">
        <v>408</v>
      </c>
      <c r="D128" s="19" t="s">
        <v>483</v>
      </c>
      <c r="E128" s="20" t="s">
        <v>360</v>
      </c>
      <c r="F128" s="20" t="s">
        <v>484</v>
      </c>
      <c r="G128" s="20" t="s">
        <v>485</v>
      </c>
      <c r="H128" s="20" t="s">
        <v>353</v>
      </c>
    </row>
    <row r="129" ht="37" customHeight="1" spans="1:8">
      <c r="A129" s="14"/>
      <c r="B129" s="18"/>
      <c r="C129" s="18" t="s">
        <v>408</v>
      </c>
      <c r="D129" s="19" t="s">
        <v>486</v>
      </c>
      <c r="E129" s="20" t="s">
        <v>360</v>
      </c>
      <c r="F129" s="20" t="s">
        <v>487</v>
      </c>
      <c r="G129" s="20" t="s">
        <v>476</v>
      </c>
      <c r="H129" s="20" t="s">
        <v>353</v>
      </c>
    </row>
    <row r="130" ht="26" customHeight="1" spans="1:8">
      <c r="A130" s="14"/>
      <c r="B130" s="18"/>
      <c r="C130" s="18" t="s">
        <v>488</v>
      </c>
      <c r="D130" s="19" t="s">
        <v>489</v>
      </c>
      <c r="E130" s="20" t="s">
        <v>360</v>
      </c>
      <c r="F130" s="20" t="s">
        <v>366</v>
      </c>
      <c r="G130" s="20" t="s">
        <v>359</v>
      </c>
      <c r="H130" s="20" t="s">
        <v>353</v>
      </c>
    </row>
    <row r="131" ht="45" customHeight="1" spans="1:8">
      <c r="A131" s="14"/>
      <c r="B131" s="18"/>
      <c r="C131" s="18" t="s">
        <v>404</v>
      </c>
      <c r="D131" s="19" t="s">
        <v>490</v>
      </c>
      <c r="E131" s="20" t="s">
        <v>454</v>
      </c>
      <c r="F131" s="20" t="s">
        <v>487</v>
      </c>
      <c r="G131" s="20" t="s">
        <v>407</v>
      </c>
      <c r="H131" s="20" t="s">
        <v>353</v>
      </c>
    </row>
    <row r="132" ht="35" customHeight="1" spans="1:8">
      <c r="A132" s="14"/>
      <c r="B132" s="18" t="s">
        <v>414</v>
      </c>
      <c r="C132" s="18" t="s">
        <v>423</v>
      </c>
      <c r="D132" s="19" t="s">
        <v>491</v>
      </c>
      <c r="E132" s="20" t="s">
        <v>360</v>
      </c>
      <c r="F132" s="20" t="s">
        <v>492</v>
      </c>
      <c r="G132" s="20" t="s">
        <v>482</v>
      </c>
      <c r="H132" s="20" t="s">
        <v>493</v>
      </c>
    </row>
    <row r="133" ht="42" customHeight="1" spans="1:8">
      <c r="A133" s="14"/>
      <c r="B133" s="18"/>
      <c r="C133" s="18" t="s">
        <v>415</v>
      </c>
      <c r="D133" s="19" t="s">
        <v>494</v>
      </c>
      <c r="E133" s="20" t="s">
        <v>417</v>
      </c>
      <c r="F133" s="20" t="s">
        <v>495</v>
      </c>
      <c r="G133" s="20"/>
      <c r="H133" s="20" t="s">
        <v>493</v>
      </c>
    </row>
    <row r="134" ht="44" customHeight="1" spans="1:8">
      <c r="A134" s="14"/>
      <c r="B134" s="20" t="s">
        <v>411</v>
      </c>
      <c r="C134" s="18" t="s">
        <v>411</v>
      </c>
      <c r="D134" s="19" t="s">
        <v>496</v>
      </c>
      <c r="E134" s="20" t="s">
        <v>360</v>
      </c>
      <c r="F134" s="20" t="s">
        <v>366</v>
      </c>
      <c r="G134" s="20" t="s">
        <v>359</v>
      </c>
      <c r="H134" s="20" t="s">
        <v>353</v>
      </c>
    </row>
    <row r="135" spans="1:8">
      <c r="A135" s="21" t="s">
        <v>377</v>
      </c>
      <c r="B135" s="21"/>
      <c r="C135" s="21"/>
      <c r="D135" s="21"/>
      <c r="E135" s="21"/>
      <c r="F135" s="21"/>
      <c r="G135" s="21"/>
      <c r="H135" s="21"/>
    </row>
    <row r="136" spans="1:8">
      <c r="A136" s="21" t="s">
        <v>378</v>
      </c>
      <c r="B136" s="21"/>
      <c r="C136" s="21"/>
      <c r="D136" s="21"/>
      <c r="E136" s="21"/>
      <c r="F136" s="21"/>
      <c r="G136" s="21"/>
      <c r="H136" s="21"/>
    </row>
    <row r="137" ht="38" customHeight="1" spans="1:8">
      <c r="A137" s="22" t="s">
        <v>379</v>
      </c>
      <c r="B137" s="23" t="s">
        <v>380</v>
      </c>
      <c r="C137" s="23"/>
      <c r="D137" s="23"/>
      <c r="E137" s="23"/>
      <c r="F137" s="23"/>
      <c r="G137" s="23"/>
      <c r="H137" s="23"/>
    </row>
    <row r="138" ht="36" customHeight="1" spans="1:8">
      <c r="A138" s="24" t="s">
        <v>381</v>
      </c>
      <c r="B138" s="24"/>
      <c r="C138" s="25" t="s">
        <v>497</v>
      </c>
      <c r="D138" s="25"/>
      <c r="E138" s="24" t="s">
        <v>383</v>
      </c>
      <c r="F138" s="24"/>
      <c r="G138" s="25"/>
      <c r="H138" s="25"/>
    </row>
    <row r="139" ht="32" customHeight="1" spans="1:8">
      <c r="A139" s="24" t="s">
        <v>384</v>
      </c>
      <c r="B139" s="24"/>
      <c r="C139" s="25" t="s">
        <v>342</v>
      </c>
      <c r="D139" s="25"/>
      <c r="E139" s="24" t="s">
        <v>385</v>
      </c>
      <c r="F139" s="24"/>
      <c r="G139" s="25" t="s">
        <v>380</v>
      </c>
      <c r="H139" s="25"/>
    </row>
    <row r="140" ht="30" customHeight="1" spans="1:8">
      <c r="A140" s="24" t="s">
        <v>386</v>
      </c>
      <c r="B140" s="24"/>
      <c r="C140" s="24"/>
      <c r="D140" s="24"/>
      <c r="E140" s="24">
        <v>10</v>
      </c>
      <c r="F140" s="24"/>
      <c r="G140" s="24"/>
      <c r="H140" s="24"/>
    </row>
    <row r="141" ht="20" customHeight="1" spans="1:8">
      <c r="A141" s="24" t="s">
        <v>387</v>
      </c>
      <c r="B141" s="24"/>
      <c r="C141" s="26" t="s">
        <v>388</v>
      </c>
      <c r="D141" s="26"/>
      <c r="E141" s="27">
        <v>11</v>
      </c>
      <c r="F141" s="27"/>
      <c r="G141" s="27"/>
      <c r="H141" s="27"/>
    </row>
    <row r="142" ht="24" customHeight="1" spans="1:8">
      <c r="A142" s="24"/>
      <c r="B142" s="24"/>
      <c r="C142" s="24" t="s">
        <v>389</v>
      </c>
      <c r="D142" s="24"/>
      <c r="E142" s="27">
        <v>11</v>
      </c>
      <c r="F142" s="27"/>
      <c r="G142" s="27"/>
      <c r="H142" s="27"/>
    </row>
    <row r="143" ht="27" customHeight="1" spans="1:8">
      <c r="A143" s="24"/>
      <c r="B143" s="24"/>
      <c r="C143" s="24" t="s">
        <v>390</v>
      </c>
      <c r="D143" s="24"/>
      <c r="E143" s="27"/>
      <c r="F143" s="27"/>
      <c r="G143" s="27"/>
      <c r="H143" s="27"/>
    </row>
    <row r="144" ht="36" customHeight="1" spans="1:8">
      <c r="A144" s="24" t="s">
        <v>391</v>
      </c>
      <c r="B144" s="26" t="s">
        <v>498</v>
      </c>
      <c r="C144" s="26"/>
      <c r="D144" s="26"/>
      <c r="E144" s="26"/>
      <c r="F144" s="26"/>
      <c r="G144" s="26"/>
      <c r="H144" s="26"/>
    </row>
    <row r="145" ht="49" customHeight="1" spans="1:8">
      <c r="A145" s="24"/>
      <c r="B145" s="26"/>
      <c r="C145" s="26"/>
      <c r="D145" s="26"/>
      <c r="E145" s="26"/>
      <c r="F145" s="26"/>
      <c r="G145" s="26"/>
      <c r="H145" s="26"/>
    </row>
    <row r="146" ht="33" customHeight="1" spans="1:8">
      <c r="A146" s="24" t="s">
        <v>393</v>
      </c>
      <c r="B146" s="24" t="s">
        <v>394</v>
      </c>
      <c r="C146" s="24" t="s">
        <v>395</v>
      </c>
      <c r="D146" s="24" t="s">
        <v>396</v>
      </c>
      <c r="E146" s="24" t="s">
        <v>350</v>
      </c>
      <c r="F146" s="24" t="s">
        <v>351</v>
      </c>
      <c r="G146" s="24" t="s">
        <v>397</v>
      </c>
      <c r="H146" s="24" t="s">
        <v>398</v>
      </c>
    </row>
    <row r="147" spans="1:8">
      <c r="A147" s="24"/>
      <c r="B147" s="28" t="s">
        <v>399</v>
      </c>
      <c r="C147" s="28" t="s">
        <v>408</v>
      </c>
      <c r="D147" s="28" t="s">
        <v>499</v>
      </c>
      <c r="E147" s="29" t="s">
        <v>360</v>
      </c>
      <c r="F147" s="29" t="s">
        <v>500</v>
      </c>
      <c r="G147" s="29" t="s">
        <v>501</v>
      </c>
      <c r="H147" s="30">
        <v>10</v>
      </c>
    </row>
    <row r="148" ht="48" customHeight="1" spans="1:8">
      <c r="A148" s="24"/>
      <c r="B148" s="28"/>
      <c r="C148" s="28"/>
      <c r="D148" s="28" t="s">
        <v>502</v>
      </c>
      <c r="E148" s="29" t="s">
        <v>360</v>
      </c>
      <c r="F148" s="29" t="s">
        <v>503</v>
      </c>
      <c r="G148" s="29" t="s">
        <v>501</v>
      </c>
      <c r="H148" s="30">
        <v>10</v>
      </c>
    </row>
    <row r="149" spans="1:8">
      <c r="A149" s="24"/>
      <c r="B149" s="28"/>
      <c r="C149" s="28"/>
      <c r="D149" s="28" t="s">
        <v>504</v>
      </c>
      <c r="E149" s="29" t="s">
        <v>360</v>
      </c>
      <c r="F149" s="29" t="s">
        <v>505</v>
      </c>
      <c r="G149" s="29" t="s">
        <v>506</v>
      </c>
      <c r="H149" s="30">
        <v>10</v>
      </c>
    </row>
    <row r="150" spans="1:8">
      <c r="A150" s="24"/>
      <c r="B150" s="28"/>
      <c r="C150" s="28"/>
      <c r="D150" s="28" t="s">
        <v>507</v>
      </c>
      <c r="E150" s="29" t="s">
        <v>454</v>
      </c>
      <c r="F150" s="29" t="s">
        <v>508</v>
      </c>
      <c r="G150" s="29" t="s">
        <v>368</v>
      </c>
      <c r="H150" s="30">
        <v>10</v>
      </c>
    </row>
    <row r="151" spans="1:8">
      <c r="A151" s="24"/>
      <c r="B151" s="28"/>
      <c r="C151" s="28"/>
      <c r="D151" s="28" t="s">
        <v>509</v>
      </c>
      <c r="E151" s="29" t="s">
        <v>454</v>
      </c>
      <c r="F151" s="29" t="s">
        <v>510</v>
      </c>
      <c r="G151" s="29" t="s">
        <v>368</v>
      </c>
      <c r="H151" s="30">
        <v>10</v>
      </c>
    </row>
    <row r="152" ht="29" customHeight="1" spans="1:8">
      <c r="A152" s="24"/>
      <c r="B152" s="28" t="s">
        <v>414</v>
      </c>
      <c r="C152" s="28" t="s">
        <v>423</v>
      </c>
      <c r="D152" s="28" t="s">
        <v>511</v>
      </c>
      <c r="E152" s="29" t="s">
        <v>360</v>
      </c>
      <c r="F152" s="29" t="s">
        <v>512</v>
      </c>
      <c r="G152" s="29" t="s">
        <v>368</v>
      </c>
      <c r="H152" s="30">
        <v>15</v>
      </c>
    </row>
    <row r="153" spans="1:8">
      <c r="A153" s="24"/>
      <c r="B153" s="28"/>
      <c r="C153" s="28" t="s">
        <v>415</v>
      </c>
      <c r="D153" s="28" t="s">
        <v>513</v>
      </c>
      <c r="E153" s="29" t="s">
        <v>417</v>
      </c>
      <c r="F153" s="29" t="s">
        <v>495</v>
      </c>
      <c r="G153" s="29"/>
      <c r="H153" s="30">
        <v>15</v>
      </c>
    </row>
    <row r="154" ht="46" customHeight="1" spans="1:8">
      <c r="A154" s="24"/>
      <c r="B154" s="29" t="s">
        <v>411</v>
      </c>
      <c r="C154" s="28" t="s">
        <v>411</v>
      </c>
      <c r="D154" s="28" t="s">
        <v>496</v>
      </c>
      <c r="E154" s="29" t="s">
        <v>360</v>
      </c>
      <c r="F154" s="29" t="s">
        <v>364</v>
      </c>
      <c r="G154" s="29" t="s">
        <v>359</v>
      </c>
      <c r="H154" s="30">
        <v>10</v>
      </c>
    </row>
    <row r="156" ht="17.4" spans="1:8">
      <c r="A156" s="11" t="s">
        <v>377</v>
      </c>
      <c r="B156" s="11"/>
      <c r="C156" s="11"/>
      <c r="D156" s="11"/>
      <c r="E156" s="11"/>
      <c r="F156" s="11"/>
      <c r="G156" s="11"/>
      <c r="H156" s="11"/>
    </row>
    <row r="157" ht="17.4" spans="1:8">
      <c r="A157" s="11" t="s">
        <v>378</v>
      </c>
      <c r="B157" s="11"/>
      <c r="C157" s="11"/>
      <c r="D157" s="11"/>
      <c r="E157" s="11"/>
      <c r="F157" s="11"/>
      <c r="G157" s="11"/>
      <c r="H157" s="11"/>
    </row>
    <row r="158" ht="50" customHeight="1" spans="1:8">
      <c r="A158" s="16" t="s">
        <v>379</v>
      </c>
      <c r="B158" s="16" t="s">
        <v>380</v>
      </c>
      <c r="C158" s="16"/>
      <c r="D158" s="16"/>
      <c r="E158" s="16"/>
      <c r="F158" s="16"/>
      <c r="G158" s="16"/>
      <c r="H158" s="16"/>
    </row>
    <row r="159" ht="46" customHeight="1" spans="1:8">
      <c r="A159" s="14" t="s">
        <v>381</v>
      </c>
      <c r="B159" s="14"/>
      <c r="C159" s="15" t="s">
        <v>514</v>
      </c>
      <c r="D159" s="15"/>
      <c r="E159" s="14" t="s">
        <v>383</v>
      </c>
      <c r="F159" s="14"/>
      <c r="G159" s="15"/>
      <c r="H159" s="15"/>
    </row>
    <row r="160" ht="36" customHeight="1" spans="1:8">
      <c r="A160" s="14" t="s">
        <v>384</v>
      </c>
      <c r="B160" s="14"/>
      <c r="C160" s="15" t="s">
        <v>342</v>
      </c>
      <c r="D160" s="15"/>
      <c r="E160" s="14" t="s">
        <v>385</v>
      </c>
      <c r="F160" s="14"/>
      <c r="G160" s="15" t="s">
        <v>380</v>
      </c>
      <c r="H160" s="15"/>
    </row>
    <row r="161" ht="35" customHeight="1" spans="1:8">
      <c r="A161" s="14" t="s">
        <v>386</v>
      </c>
      <c r="B161" s="14"/>
      <c r="C161" s="14"/>
      <c r="D161" s="14"/>
      <c r="E161" s="14">
        <v>10</v>
      </c>
      <c r="F161" s="14"/>
      <c r="G161" s="14"/>
      <c r="H161" s="14"/>
    </row>
    <row r="162" spans="1:8">
      <c r="A162" s="14" t="s">
        <v>387</v>
      </c>
      <c r="B162" s="14"/>
      <c r="C162" s="16" t="s">
        <v>388</v>
      </c>
      <c r="D162" s="16"/>
      <c r="E162" s="17">
        <v>13.5</v>
      </c>
      <c r="F162" s="17"/>
      <c r="G162" s="17"/>
      <c r="H162" s="17"/>
    </row>
    <row r="163" spans="1:8">
      <c r="A163" s="14"/>
      <c r="B163" s="14"/>
      <c r="C163" s="14" t="s">
        <v>389</v>
      </c>
      <c r="D163" s="14"/>
      <c r="E163" s="17">
        <v>13.5</v>
      </c>
      <c r="F163" s="17"/>
      <c r="G163" s="17"/>
      <c r="H163" s="17"/>
    </row>
    <row r="164" spans="1:8">
      <c r="A164" s="14"/>
      <c r="B164" s="14"/>
      <c r="C164" s="14" t="s">
        <v>390</v>
      </c>
      <c r="D164" s="14"/>
      <c r="E164" s="17"/>
      <c r="F164" s="17"/>
      <c r="G164" s="17"/>
      <c r="H164" s="17"/>
    </row>
    <row r="165" ht="33" customHeight="1" spans="1:8">
      <c r="A165" s="14" t="s">
        <v>391</v>
      </c>
      <c r="B165" s="16" t="s">
        <v>515</v>
      </c>
      <c r="C165" s="16"/>
      <c r="D165" s="16"/>
      <c r="E165" s="16"/>
      <c r="F165" s="16"/>
      <c r="G165" s="16"/>
      <c r="H165" s="16"/>
    </row>
    <row r="166" spans="1:8">
      <c r="A166" s="14"/>
      <c r="B166" s="16"/>
      <c r="C166" s="16"/>
      <c r="D166" s="16"/>
      <c r="E166" s="16"/>
      <c r="F166" s="16"/>
      <c r="G166" s="16"/>
      <c r="H166" s="16"/>
    </row>
    <row r="167" ht="28" customHeight="1" spans="1:8">
      <c r="A167" s="14" t="s">
        <v>393</v>
      </c>
      <c r="B167" s="14" t="s">
        <v>394</v>
      </c>
      <c r="C167" s="14" t="s">
        <v>395</v>
      </c>
      <c r="D167" s="14" t="s">
        <v>396</v>
      </c>
      <c r="E167" s="14" t="s">
        <v>350</v>
      </c>
      <c r="F167" s="14" t="s">
        <v>351</v>
      </c>
      <c r="G167" s="14" t="s">
        <v>397</v>
      </c>
      <c r="H167" s="14" t="s">
        <v>398</v>
      </c>
    </row>
    <row r="168" ht="40" customHeight="1" spans="1:8">
      <c r="A168" s="14"/>
      <c r="B168" s="31" t="s">
        <v>399</v>
      </c>
      <c r="C168" s="31" t="s">
        <v>408</v>
      </c>
      <c r="D168" s="31" t="s">
        <v>516</v>
      </c>
      <c r="E168" s="32" t="s">
        <v>517</v>
      </c>
      <c r="F168" s="20">
        <v>6</v>
      </c>
      <c r="G168" s="20" t="s">
        <v>442</v>
      </c>
      <c r="H168" s="20">
        <v>10</v>
      </c>
    </row>
    <row r="169" ht="30" customHeight="1" spans="1:8">
      <c r="A169" s="14"/>
      <c r="B169" s="31"/>
      <c r="C169" s="31"/>
      <c r="D169" s="31" t="s">
        <v>518</v>
      </c>
      <c r="E169" s="32" t="s">
        <v>517</v>
      </c>
      <c r="F169" s="20">
        <v>36</v>
      </c>
      <c r="G169" s="20" t="s">
        <v>442</v>
      </c>
      <c r="H169" s="20">
        <v>10</v>
      </c>
    </row>
    <row r="170" ht="32" customHeight="1" spans="1:8">
      <c r="A170" s="14"/>
      <c r="B170" s="31"/>
      <c r="C170" s="31"/>
      <c r="D170" s="31" t="s">
        <v>519</v>
      </c>
      <c r="E170" s="32" t="s">
        <v>517</v>
      </c>
      <c r="F170" s="20">
        <v>130</v>
      </c>
      <c r="G170" s="20" t="s">
        <v>520</v>
      </c>
      <c r="H170" s="20">
        <v>10</v>
      </c>
    </row>
    <row r="171" ht="33" customHeight="1" spans="1:8">
      <c r="A171" s="14"/>
      <c r="B171" s="31"/>
      <c r="C171" s="31"/>
      <c r="D171" s="31" t="s">
        <v>521</v>
      </c>
      <c r="E171" s="32" t="s">
        <v>517</v>
      </c>
      <c r="F171" s="20">
        <v>1400</v>
      </c>
      <c r="G171" s="20" t="s">
        <v>476</v>
      </c>
      <c r="H171" s="20">
        <v>10</v>
      </c>
    </row>
    <row r="172" ht="24" customHeight="1" spans="1:8">
      <c r="A172" s="14"/>
      <c r="B172" s="31"/>
      <c r="C172" s="31"/>
      <c r="D172" s="31" t="s">
        <v>522</v>
      </c>
      <c r="E172" s="33" t="s">
        <v>517</v>
      </c>
      <c r="F172" s="20">
        <v>240</v>
      </c>
      <c r="G172" s="20" t="s">
        <v>476</v>
      </c>
      <c r="H172" s="20">
        <v>5</v>
      </c>
    </row>
    <row r="173" ht="21" customHeight="1" spans="1:8">
      <c r="A173" s="14"/>
      <c r="B173" s="31"/>
      <c r="C173" s="31" t="s">
        <v>488</v>
      </c>
      <c r="D173" s="31" t="s">
        <v>523</v>
      </c>
      <c r="E173" s="34" t="s">
        <v>517</v>
      </c>
      <c r="F173" s="20">
        <v>98</v>
      </c>
      <c r="G173" s="20" t="s">
        <v>359</v>
      </c>
      <c r="H173" s="20">
        <v>5</v>
      </c>
    </row>
    <row r="174" ht="24" customHeight="1" spans="1:8">
      <c r="A174" s="14"/>
      <c r="B174" s="31" t="s">
        <v>414</v>
      </c>
      <c r="C174" s="31" t="s">
        <v>524</v>
      </c>
      <c r="D174" s="31" t="s">
        <v>525</v>
      </c>
      <c r="E174" s="33" t="s">
        <v>517</v>
      </c>
      <c r="F174" s="20">
        <v>52</v>
      </c>
      <c r="G174" s="20" t="s">
        <v>526</v>
      </c>
      <c r="H174" s="35">
        <v>15</v>
      </c>
    </row>
    <row r="175" ht="36" spans="1:8">
      <c r="A175" s="14"/>
      <c r="B175" s="31"/>
      <c r="C175" s="31" t="s">
        <v>527</v>
      </c>
      <c r="D175" s="31" t="s">
        <v>528</v>
      </c>
      <c r="E175" s="33" t="s">
        <v>517</v>
      </c>
      <c r="F175" s="36">
        <v>95</v>
      </c>
      <c r="G175" s="20" t="s">
        <v>359</v>
      </c>
      <c r="H175" s="35">
        <v>15</v>
      </c>
    </row>
    <row r="176" ht="25" customHeight="1" spans="1:8">
      <c r="A176" s="14"/>
      <c r="B176" s="31" t="s">
        <v>411</v>
      </c>
      <c r="C176" s="31" t="s">
        <v>529</v>
      </c>
      <c r="D176" s="31" t="s">
        <v>496</v>
      </c>
      <c r="E176" s="33" t="s">
        <v>517</v>
      </c>
      <c r="F176" s="35">
        <v>98</v>
      </c>
      <c r="G176" s="20" t="s">
        <v>359</v>
      </c>
      <c r="H176" s="35">
        <v>10</v>
      </c>
    </row>
    <row r="177" ht="17.4" spans="1:8">
      <c r="A177" s="11" t="s">
        <v>377</v>
      </c>
      <c r="B177" s="11"/>
      <c r="C177" s="11"/>
      <c r="D177" s="11"/>
      <c r="E177" s="11"/>
      <c r="F177" s="11"/>
      <c r="G177" s="11"/>
      <c r="H177" s="11"/>
    </row>
    <row r="178" ht="39" customHeight="1" spans="1:8">
      <c r="A178" s="11" t="s">
        <v>378</v>
      </c>
      <c r="B178" s="11"/>
      <c r="C178" s="11"/>
      <c r="D178" s="11"/>
      <c r="E178" s="11"/>
      <c r="F178" s="11"/>
      <c r="G178" s="11"/>
      <c r="H178" s="11"/>
    </row>
    <row r="179" ht="37" customHeight="1" spans="1:8">
      <c r="A179" s="12" t="s">
        <v>379</v>
      </c>
      <c r="B179" s="13" t="s">
        <v>380</v>
      </c>
      <c r="C179" s="13"/>
      <c r="D179" s="13"/>
      <c r="E179" s="13"/>
      <c r="F179" s="13"/>
      <c r="G179" s="13"/>
      <c r="H179" s="13"/>
    </row>
    <row r="180" ht="43" customHeight="1" spans="1:8">
      <c r="A180" s="14" t="s">
        <v>381</v>
      </c>
      <c r="B180" s="14"/>
      <c r="C180" s="15" t="s">
        <v>530</v>
      </c>
      <c r="D180" s="15"/>
      <c r="E180" s="14" t="s">
        <v>383</v>
      </c>
      <c r="F180" s="14"/>
      <c r="G180" s="15"/>
      <c r="H180" s="15"/>
    </row>
    <row r="181" ht="52" customHeight="1" spans="1:8">
      <c r="A181" s="14" t="s">
        <v>384</v>
      </c>
      <c r="B181" s="14"/>
      <c r="C181" s="15" t="s">
        <v>342</v>
      </c>
      <c r="D181" s="15"/>
      <c r="E181" s="14" t="s">
        <v>385</v>
      </c>
      <c r="F181" s="14"/>
      <c r="G181" s="15" t="s">
        <v>380</v>
      </c>
      <c r="H181" s="15"/>
    </row>
    <row r="182" ht="39" customHeight="1" spans="1:8">
      <c r="A182" s="14" t="s">
        <v>386</v>
      </c>
      <c r="B182" s="14"/>
      <c r="C182" s="14"/>
      <c r="D182" s="14"/>
      <c r="E182" s="14">
        <v>10</v>
      </c>
      <c r="F182" s="14"/>
      <c r="G182" s="14"/>
      <c r="H182" s="14"/>
    </row>
    <row r="183" ht="39" customHeight="1" spans="1:8">
      <c r="A183" s="14" t="s">
        <v>387</v>
      </c>
      <c r="B183" s="14"/>
      <c r="C183" s="16" t="s">
        <v>388</v>
      </c>
      <c r="D183" s="16"/>
      <c r="E183" s="17">
        <v>12.65</v>
      </c>
      <c r="F183" s="17"/>
      <c r="G183" s="17"/>
      <c r="H183" s="17"/>
    </row>
    <row r="184" ht="33" customHeight="1" spans="1:8">
      <c r="A184" s="14"/>
      <c r="B184" s="14"/>
      <c r="C184" s="14" t="s">
        <v>389</v>
      </c>
      <c r="D184" s="14"/>
      <c r="E184" s="17">
        <v>12.65</v>
      </c>
      <c r="F184" s="17"/>
      <c r="G184" s="17"/>
      <c r="H184" s="17"/>
    </row>
    <row r="185" ht="27" customHeight="1" spans="1:8">
      <c r="A185" s="14"/>
      <c r="B185" s="14"/>
      <c r="C185" s="14" t="s">
        <v>390</v>
      </c>
      <c r="D185" s="14"/>
      <c r="E185" s="17"/>
      <c r="F185" s="17"/>
      <c r="G185" s="17"/>
      <c r="H185" s="17"/>
    </row>
    <row r="186" ht="39" customHeight="1" spans="1:8">
      <c r="A186" s="14" t="s">
        <v>391</v>
      </c>
      <c r="B186" s="16" t="s">
        <v>531</v>
      </c>
      <c r="C186" s="16"/>
      <c r="D186" s="16"/>
      <c r="E186" s="16"/>
      <c r="F186" s="16"/>
      <c r="G186" s="16"/>
      <c r="H186" s="16"/>
    </row>
    <row r="187" ht="39" customHeight="1" spans="1:8">
      <c r="A187" s="14"/>
      <c r="B187" s="16"/>
      <c r="C187" s="16"/>
      <c r="D187" s="16"/>
      <c r="E187" s="16"/>
      <c r="F187" s="16"/>
      <c r="G187" s="16"/>
      <c r="H187" s="16"/>
    </row>
    <row r="188" ht="49" customHeight="1" spans="1:8">
      <c r="A188" s="14" t="s">
        <v>393</v>
      </c>
      <c r="B188" s="16" t="s">
        <v>394</v>
      </c>
      <c r="C188" s="16" t="s">
        <v>395</v>
      </c>
      <c r="D188" s="16" t="s">
        <v>396</v>
      </c>
      <c r="E188" s="16" t="s">
        <v>350</v>
      </c>
      <c r="F188" s="16" t="s">
        <v>351</v>
      </c>
      <c r="G188" s="16" t="s">
        <v>397</v>
      </c>
      <c r="H188" s="16" t="s">
        <v>398</v>
      </c>
    </row>
    <row r="189" ht="45" customHeight="1" spans="1:8">
      <c r="A189" s="14"/>
      <c r="B189" s="18" t="s">
        <v>399</v>
      </c>
      <c r="C189" s="20" t="s">
        <v>408</v>
      </c>
      <c r="D189" s="19" t="s">
        <v>532</v>
      </c>
      <c r="E189" s="20" t="s">
        <v>355</v>
      </c>
      <c r="F189" s="20" t="s">
        <v>533</v>
      </c>
      <c r="G189" s="20" t="s">
        <v>506</v>
      </c>
      <c r="H189" s="35">
        <v>10</v>
      </c>
    </row>
    <row r="190" ht="36" customHeight="1" spans="1:8">
      <c r="A190" s="14"/>
      <c r="B190" s="18"/>
      <c r="C190" s="20" t="s">
        <v>408</v>
      </c>
      <c r="D190" s="19" t="s">
        <v>534</v>
      </c>
      <c r="E190" s="20" t="s">
        <v>355</v>
      </c>
      <c r="F190" s="20" t="s">
        <v>535</v>
      </c>
      <c r="G190" s="20" t="s">
        <v>536</v>
      </c>
      <c r="H190" s="35">
        <v>10</v>
      </c>
    </row>
    <row r="191" ht="21" customHeight="1" spans="1:8">
      <c r="A191" s="14"/>
      <c r="B191" s="18"/>
      <c r="C191" s="20" t="s">
        <v>408</v>
      </c>
      <c r="D191" s="19" t="s">
        <v>537</v>
      </c>
      <c r="E191" s="20" t="s">
        <v>360</v>
      </c>
      <c r="F191" s="20" t="s">
        <v>538</v>
      </c>
      <c r="G191" s="20" t="s">
        <v>354</v>
      </c>
      <c r="H191" s="35">
        <v>15</v>
      </c>
    </row>
    <row r="192" ht="21" customHeight="1" spans="1:8">
      <c r="A192" s="14"/>
      <c r="B192" s="18"/>
      <c r="C192" s="20" t="s">
        <v>408</v>
      </c>
      <c r="D192" s="19" t="s">
        <v>539</v>
      </c>
      <c r="E192" s="20" t="s">
        <v>355</v>
      </c>
      <c r="F192" s="20" t="s">
        <v>540</v>
      </c>
      <c r="G192" s="20" t="s">
        <v>536</v>
      </c>
      <c r="H192" s="35">
        <v>15</v>
      </c>
    </row>
    <row r="193" ht="44" customHeight="1" spans="1:8">
      <c r="A193" s="14"/>
      <c r="B193" s="18" t="s">
        <v>414</v>
      </c>
      <c r="C193" s="20" t="s">
        <v>423</v>
      </c>
      <c r="D193" s="19" t="s">
        <v>541</v>
      </c>
      <c r="E193" s="20" t="s">
        <v>360</v>
      </c>
      <c r="F193" s="20" t="s">
        <v>542</v>
      </c>
      <c r="G193" s="20" t="s">
        <v>543</v>
      </c>
      <c r="H193" s="35">
        <v>15</v>
      </c>
    </row>
    <row r="194" ht="44" customHeight="1" spans="1:8">
      <c r="A194" s="14"/>
      <c r="B194" s="18"/>
      <c r="C194" s="20" t="s">
        <v>544</v>
      </c>
      <c r="D194" s="19" t="s">
        <v>545</v>
      </c>
      <c r="E194" s="20" t="s">
        <v>417</v>
      </c>
      <c r="F194" s="20" t="s">
        <v>495</v>
      </c>
      <c r="G194" s="20"/>
      <c r="H194" s="35">
        <v>15</v>
      </c>
    </row>
    <row r="195" ht="21" customHeight="1" spans="1:8">
      <c r="A195" s="14"/>
      <c r="B195" s="20" t="s">
        <v>411</v>
      </c>
      <c r="C195" s="20" t="s">
        <v>412</v>
      </c>
      <c r="D195" s="19" t="s">
        <v>496</v>
      </c>
      <c r="E195" s="20" t="s">
        <v>360</v>
      </c>
      <c r="F195" s="20" t="s">
        <v>364</v>
      </c>
      <c r="G195" s="20" t="s">
        <v>359</v>
      </c>
      <c r="H195" s="35">
        <v>10</v>
      </c>
    </row>
    <row r="196" ht="17.4" spans="1:8">
      <c r="A196" s="11" t="s">
        <v>377</v>
      </c>
      <c r="B196" s="11"/>
      <c r="C196" s="11"/>
      <c r="D196" s="11"/>
      <c r="E196" s="11"/>
      <c r="F196" s="11"/>
      <c r="G196" s="11"/>
      <c r="H196" s="11"/>
    </row>
    <row r="197" ht="17.4" spans="1:8">
      <c r="A197" s="11" t="s">
        <v>378</v>
      </c>
      <c r="B197" s="11"/>
      <c r="C197" s="11"/>
      <c r="D197" s="11"/>
      <c r="E197" s="11"/>
      <c r="F197" s="11"/>
      <c r="G197" s="11"/>
      <c r="H197" s="11"/>
    </row>
    <row r="198" ht="35" customHeight="1" spans="1:8">
      <c r="A198" s="12" t="s">
        <v>379</v>
      </c>
      <c r="B198" s="13" t="s">
        <v>380</v>
      </c>
      <c r="C198" s="13"/>
      <c r="D198" s="13"/>
      <c r="E198" s="13"/>
      <c r="F198" s="13"/>
      <c r="G198" s="13"/>
      <c r="H198" s="13"/>
    </row>
    <row r="199" ht="43" customHeight="1" spans="1:8">
      <c r="A199" s="14" t="s">
        <v>381</v>
      </c>
      <c r="B199" s="14"/>
      <c r="C199" s="15" t="s">
        <v>546</v>
      </c>
      <c r="D199" s="15"/>
      <c r="E199" s="14" t="s">
        <v>383</v>
      </c>
      <c r="F199" s="14"/>
      <c r="G199" s="15"/>
      <c r="H199" s="15"/>
    </row>
    <row r="200" ht="31" customHeight="1" spans="1:8">
      <c r="A200" s="14" t="s">
        <v>384</v>
      </c>
      <c r="B200" s="14"/>
      <c r="C200" s="15" t="s">
        <v>342</v>
      </c>
      <c r="D200" s="15"/>
      <c r="E200" s="14" t="s">
        <v>385</v>
      </c>
      <c r="F200" s="14"/>
      <c r="G200" s="15" t="s">
        <v>380</v>
      </c>
      <c r="H200" s="15"/>
    </row>
    <row r="201" ht="33" customHeight="1" spans="1:8">
      <c r="A201" s="14" t="s">
        <v>386</v>
      </c>
      <c r="B201" s="14"/>
      <c r="C201" s="14"/>
      <c r="D201" s="14"/>
      <c r="E201" s="14">
        <v>10</v>
      </c>
      <c r="F201" s="14"/>
      <c r="G201" s="14"/>
      <c r="H201" s="14"/>
    </row>
    <row r="202" ht="31" customHeight="1" spans="1:8">
      <c r="A202" s="14" t="s">
        <v>387</v>
      </c>
      <c r="B202" s="14"/>
      <c r="C202" s="16" t="s">
        <v>388</v>
      </c>
      <c r="D202" s="16"/>
      <c r="E202" s="17">
        <v>109.47</v>
      </c>
      <c r="F202" s="17"/>
      <c r="G202" s="17"/>
      <c r="H202" s="17"/>
    </row>
    <row r="203" ht="38" customHeight="1" spans="1:8">
      <c r="A203" s="14"/>
      <c r="B203" s="14"/>
      <c r="C203" s="14" t="s">
        <v>389</v>
      </c>
      <c r="D203" s="14"/>
      <c r="E203" s="17">
        <v>109.47</v>
      </c>
      <c r="F203" s="17"/>
      <c r="G203" s="17"/>
      <c r="H203" s="17"/>
    </row>
    <row r="204" ht="33" customHeight="1" spans="1:8">
      <c r="A204" s="14"/>
      <c r="B204" s="14"/>
      <c r="C204" s="14" t="s">
        <v>390</v>
      </c>
      <c r="D204" s="14"/>
      <c r="E204" s="17"/>
      <c r="F204" s="17"/>
      <c r="G204" s="17"/>
      <c r="H204" s="17"/>
    </row>
    <row r="205" ht="43" customHeight="1" spans="1:8">
      <c r="A205" s="14" t="s">
        <v>391</v>
      </c>
      <c r="B205" s="15" t="s">
        <v>547</v>
      </c>
      <c r="C205" s="15"/>
      <c r="D205" s="15"/>
      <c r="E205" s="15"/>
      <c r="F205" s="15"/>
      <c r="G205" s="15"/>
      <c r="H205" s="15"/>
    </row>
    <row r="206" ht="38" customHeight="1" spans="1:8">
      <c r="A206" s="14"/>
      <c r="B206" s="15"/>
      <c r="C206" s="15"/>
      <c r="D206" s="15"/>
      <c r="E206" s="15"/>
      <c r="F206" s="15"/>
      <c r="G206" s="15"/>
      <c r="H206" s="15"/>
    </row>
    <row r="207" ht="39" customHeight="1" spans="1:8">
      <c r="A207" s="14" t="s">
        <v>393</v>
      </c>
      <c r="B207" s="16" t="s">
        <v>394</v>
      </c>
      <c r="C207" s="16" t="s">
        <v>395</v>
      </c>
      <c r="D207" s="16" t="s">
        <v>396</v>
      </c>
      <c r="E207" s="16" t="s">
        <v>350</v>
      </c>
      <c r="F207" s="16" t="s">
        <v>351</v>
      </c>
      <c r="G207" s="16" t="s">
        <v>397</v>
      </c>
      <c r="H207" s="16" t="s">
        <v>398</v>
      </c>
    </row>
    <row r="208" ht="33" customHeight="1" spans="1:8">
      <c r="A208" s="14"/>
      <c r="B208" s="18" t="s">
        <v>399</v>
      </c>
      <c r="C208" s="18" t="s">
        <v>400</v>
      </c>
      <c r="D208" s="19" t="s">
        <v>548</v>
      </c>
      <c r="E208" s="18" t="s">
        <v>355</v>
      </c>
      <c r="F208" s="18" t="s">
        <v>549</v>
      </c>
      <c r="G208" s="18" t="s">
        <v>482</v>
      </c>
      <c r="H208" s="37">
        <v>10</v>
      </c>
    </row>
    <row r="209" ht="33" customHeight="1" spans="1:8">
      <c r="A209" s="14"/>
      <c r="B209" s="18"/>
      <c r="C209" s="18" t="s">
        <v>408</v>
      </c>
      <c r="D209" s="19" t="s">
        <v>550</v>
      </c>
      <c r="E209" s="18" t="s">
        <v>355</v>
      </c>
      <c r="F209" s="18" t="s">
        <v>551</v>
      </c>
      <c r="G209" s="18" t="s">
        <v>552</v>
      </c>
      <c r="H209" s="37">
        <v>10</v>
      </c>
    </row>
    <row r="210" ht="33" customHeight="1" spans="1:8">
      <c r="A210" s="14"/>
      <c r="B210" s="18"/>
      <c r="C210" s="18" t="s">
        <v>488</v>
      </c>
      <c r="D210" s="19" t="s">
        <v>523</v>
      </c>
      <c r="E210" s="18" t="s">
        <v>360</v>
      </c>
      <c r="F210" s="18" t="s">
        <v>364</v>
      </c>
      <c r="G210" s="18" t="s">
        <v>359</v>
      </c>
      <c r="H210" s="37">
        <v>15</v>
      </c>
    </row>
    <row r="211" ht="33" customHeight="1" spans="1:8">
      <c r="A211" s="14"/>
      <c r="B211" s="18"/>
      <c r="C211" s="18" t="s">
        <v>408</v>
      </c>
      <c r="D211" s="19" t="s">
        <v>553</v>
      </c>
      <c r="E211" s="18" t="s">
        <v>355</v>
      </c>
      <c r="F211" s="18" t="s">
        <v>554</v>
      </c>
      <c r="G211" s="18" t="s">
        <v>552</v>
      </c>
      <c r="H211" s="37">
        <v>15</v>
      </c>
    </row>
    <row r="212" ht="21" customHeight="1" spans="1:8">
      <c r="A212" s="14"/>
      <c r="B212" s="18" t="s">
        <v>414</v>
      </c>
      <c r="C212" s="31" t="s">
        <v>555</v>
      </c>
      <c r="D212" s="31" t="s">
        <v>556</v>
      </c>
      <c r="E212" s="38" t="s">
        <v>517</v>
      </c>
      <c r="F212" s="18">
        <v>156</v>
      </c>
      <c r="G212" s="18" t="s">
        <v>482</v>
      </c>
      <c r="H212" s="37">
        <v>15</v>
      </c>
    </row>
    <row r="213" ht="21" customHeight="1" spans="1:8">
      <c r="A213" s="14"/>
      <c r="B213" s="20"/>
      <c r="C213" s="31" t="s">
        <v>524</v>
      </c>
      <c r="D213" s="31" t="s">
        <v>557</v>
      </c>
      <c r="E213" s="38" t="s">
        <v>517</v>
      </c>
      <c r="F213" s="18">
        <v>200</v>
      </c>
      <c r="G213" s="18" t="s">
        <v>558</v>
      </c>
      <c r="H213" s="37">
        <v>15</v>
      </c>
    </row>
    <row r="214" ht="21" customHeight="1" spans="1:8">
      <c r="A214" s="14"/>
      <c r="B214" s="20" t="s">
        <v>411</v>
      </c>
      <c r="C214" s="18" t="s">
        <v>412</v>
      </c>
      <c r="D214" s="19" t="s">
        <v>559</v>
      </c>
      <c r="E214" s="18" t="s">
        <v>360</v>
      </c>
      <c r="F214" s="18" t="s">
        <v>364</v>
      </c>
      <c r="G214" s="18" t="s">
        <v>359</v>
      </c>
      <c r="H214" s="37">
        <v>10</v>
      </c>
    </row>
    <row r="215" ht="17.4" spans="1:8">
      <c r="A215" s="11" t="s">
        <v>378</v>
      </c>
      <c r="B215" s="11"/>
      <c r="C215" s="11"/>
      <c r="D215" s="11"/>
      <c r="E215" s="11"/>
      <c r="F215" s="11"/>
      <c r="G215" s="11"/>
      <c r="H215" s="11"/>
    </row>
    <row r="216" ht="33" customHeight="1" spans="1:8">
      <c r="A216" s="16" t="s">
        <v>379</v>
      </c>
      <c r="B216" s="16" t="s">
        <v>380</v>
      </c>
      <c r="C216" s="16"/>
      <c r="D216" s="16"/>
      <c r="E216" s="16"/>
      <c r="F216" s="16"/>
      <c r="G216" s="16"/>
      <c r="H216" s="16"/>
    </row>
    <row r="217" ht="47" customHeight="1" spans="1:8">
      <c r="A217" s="14" t="s">
        <v>381</v>
      </c>
      <c r="B217" s="14"/>
      <c r="C217" s="15" t="s">
        <v>560</v>
      </c>
      <c r="D217" s="15"/>
      <c r="E217" s="14" t="s">
        <v>383</v>
      </c>
      <c r="F217" s="14"/>
      <c r="G217" s="15"/>
      <c r="H217" s="15"/>
    </row>
    <row r="218" ht="33" customHeight="1" spans="1:8">
      <c r="A218" s="14" t="s">
        <v>384</v>
      </c>
      <c r="B218" s="14"/>
      <c r="C218" s="15" t="s">
        <v>342</v>
      </c>
      <c r="D218" s="15"/>
      <c r="E218" s="14" t="s">
        <v>385</v>
      </c>
      <c r="F218" s="14"/>
      <c r="G218" s="15" t="s">
        <v>380</v>
      </c>
      <c r="H218" s="15"/>
    </row>
    <row r="219" ht="33" customHeight="1" spans="1:8">
      <c r="A219" s="14" t="s">
        <v>386</v>
      </c>
      <c r="B219" s="14"/>
      <c r="C219" s="14"/>
      <c r="D219" s="14"/>
      <c r="E219" s="14">
        <v>10</v>
      </c>
      <c r="F219" s="14"/>
      <c r="G219" s="14"/>
      <c r="H219" s="14"/>
    </row>
    <row r="220" ht="33" customHeight="1" spans="1:8">
      <c r="A220" s="14" t="s">
        <v>387</v>
      </c>
      <c r="B220" s="14"/>
      <c r="C220" s="16" t="s">
        <v>388</v>
      </c>
      <c r="D220" s="16"/>
      <c r="E220" s="17">
        <v>39.23</v>
      </c>
      <c r="F220" s="17"/>
      <c r="G220" s="17"/>
      <c r="H220" s="17"/>
    </row>
    <row r="221" ht="33" customHeight="1" spans="1:8">
      <c r="A221" s="14"/>
      <c r="B221" s="14"/>
      <c r="C221" s="14" t="s">
        <v>389</v>
      </c>
      <c r="D221" s="14"/>
      <c r="E221" s="17">
        <v>39.23</v>
      </c>
      <c r="F221" s="17"/>
      <c r="G221" s="17"/>
      <c r="H221" s="17"/>
    </row>
    <row r="222" ht="33" customHeight="1" spans="1:8">
      <c r="A222" s="14"/>
      <c r="B222" s="14"/>
      <c r="C222" s="14" t="s">
        <v>390</v>
      </c>
      <c r="D222" s="14"/>
      <c r="E222" s="17"/>
      <c r="F222" s="17"/>
      <c r="G222" s="17"/>
      <c r="H222" s="17"/>
    </row>
    <row r="223" ht="51" customHeight="1" spans="1:8">
      <c r="A223" s="14" t="s">
        <v>391</v>
      </c>
      <c r="B223" s="16" t="s">
        <v>561</v>
      </c>
      <c r="C223" s="16"/>
      <c r="D223" s="16"/>
      <c r="E223" s="16"/>
      <c r="F223" s="16"/>
      <c r="G223" s="16"/>
      <c r="H223" s="16"/>
    </row>
    <row r="224" ht="51" customHeight="1" spans="1:8">
      <c r="A224" s="14"/>
      <c r="B224" s="16"/>
      <c r="C224" s="16"/>
      <c r="D224" s="16"/>
      <c r="E224" s="16"/>
      <c r="F224" s="16"/>
      <c r="G224" s="16"/>
      <c r="H224" s="16"/>
    </row>
    <row r="225" ht="35" customHeight="1" spans="1:8">
      <c r="A225" s="14" t="s">
        <v>393</v>
      </c>
      <c r="B225" s="16" t="s">
        <v>394</v>
      </c>
      <c r="C225" s="16" t="s">
        <v>395</v>
      </c>
      <c r="D225" s="16" t="s">
        <v>396</v>
      </c>
      <c r="E225" s="16" t="s">
        <v>350</v>
      </c>
      <c r="F225" s="16" t="s">
        <v>351</v>
      </c>
      <c r="G225" s="16" t="s">
        <v>397</v>
      </c>
      <c r="H225" s="16" t="s">
        <v>398</v>
      </c>
    </row>
    <row r="226" ht="35" customHeight="1" spans="1:8">
      <c r="A226" s="14"/>
      <c r="B226" s="18" t="s">
        <v>399</v>
      </c>
      <c r="C226" s="18" t="s">
        <v>408</v>
      </c>
      <c r="D226" s="18" t="s">
        <v>562</v>
      </c>
      <c r="E226" s="20" t="s">
        <v>360</v>
      </c>
      <c r="F226" s="18" t="s">
        <v>563</v>
      </c>
      <c r="G226" s="18" t="s">
        <v>476</v>
      </c>
      <c r="H226" s="37">
        <v>15</v>
      </c>
    </row>
    <row r="227" ht="35" customHeight="1" spans="1:8">
      <c r="A227" s="14"/>
      <c r="B227" s="18"/>
      <c r="C227" s="18"/>
      <c r="D227" s="18" t="s">
        <v>564</v>
      </c>
      <c r="E227" s="20" t="s">
        <v>360</v>
      </c>
      <c r="F227" s="18" t="s">
        <v>565</v>
      </c>
      <c r="G227" s="18" t="s">
        <v>476</v>
      </c>
      <c r="H227" s="37">
        <v>15</v>
      </c>
    </row>
    <row r="228" ht="35" customHeight="1" spans="1:8">
      <c r="A228" s="14"/>
      <c r="B228" s="18"/>
      <c r="C228" s="18" t="s">
        <v>488</v>
      </c>
      <c r="D228" s="18" t="s">
        <v>489</v>
      </c>
      <c r="E228" s="20" t="s">
        <v>360</v>
      </c>
      <c r="F228" s="18" t="s">
        <v>566</v>
      </c>
      <c r="G228" s="18" t="s">
        <v>359</v>
      </c>
      <c r="H228" s="37">
        <v>10</v>
      </c>
    </row>
    <row r="229" ht="35" customHeight="1" spans="1:8">
      <c r="A229" s="14"/>
      <c r="B229" s="18"/>
      <c r="C229" s="18" t="s">
        <v>404</v>
      </c>
      <c r="D229" s="18" t="s">
        <v>490</v>
      </c>
      <c r="E229" s="20" t="s">
        <v>454</v>
      </c>
      <c r="F229" s="18" t="s">
        <v>487</v>
      </c>
      <c r="G229" s="18" t="s">
        <v>407</v>
      </c>
      <c r="H229" s="37">
        <v>10</v>
      </c>
    </row>
    <row r="230" ht="35" customHeight="1" spans="1:8">
      <c r="A230" s="14"/>
      <c r="B230" s="18" t="s">
        <v>414</v>
      </c>
      <c r="C230" s="18" t="s">
        <v>415</v>
      </c>
      <c r="D230" s="18" t="s">
        <v>567</v>
      </c>
      <c r="E230" s="20" t="s">
        <v>360</v>
      </c>
      <c r="F230" s="18" t="s">
        <v>568</v>
      </c>
      <c r="G230" s="18" t="s">
        <v>354</v>
      </c>
      <c r="H230" s="37">
        <v>15</v>
      </c>
    </row>
    <row r="231" ht="35" customHeight="1" spans="1:8">
      <c r="A231" s="14"/>
      <c r="B231" s="18"/>
      <c r="C231" s="18" t="s">
        <v>544</v>
      </c>
      <c r="D231" s="18" t="s">
        <v>569</v>
      </c>
      <c r="E231" s="20" t="s">
        <v>417</v>
      </c>
      <c r="F231" s="18" t="s">
        <v>495</v>
      </c>
      <c r="G231" s="18"/>
      <c r="H231" s="37">
        <v>15</v>
      </c>
    </row>
    <row r="232" ht="35" customHeight="1" spans="1:8">
      <c r="A232" s="14"/>
      <c r="B232" s="20" t="s">
        <v>411</v>
      </c>
      <c r="C232" s="18" t="s">
        <v>412</v>
      </c>
      <c r="D232" s="18" t="s">
        <v>570</v>
      </c>
      <c r="E232" s="20" t="s">
        <v>360</v>
      </c>
      <c r="F232" s="18" t="s">
        <v>364</v>
      </c>
      <c r="G232" s="18" t="s">
        <v>359</v>
      </c>
      <c r="H232" s="37">
        <v>10</v>
      </c>
    </row>
    <row r="233" ht="17.4" spans="1:8">
      <c r="A233" s="11" t="s">
        <v>377</v>
      </c>
      <c r="B233" s="11"/>
      <c r="C233" s="11"/>
      <c r="D233" s="11"/>
      <c r="E233" s="11"/>
      <c r="F233" s="11"/>
      <c r="G233" s="11"/>
      <c r="H233" s="11"/>
    </row>
    <row r="234" ht="31" customHeight="1" spans="1:8">
      <c r="A234" s="11" t="s">
        <v>378</v>
      </c>
      <c r="B234" s="11"/>
      <c r="C234" s="11"/>
      <c r="D234" s="11"/>
      <c r="E234" s="11"/>
      <c r="F234" s="11"/>
      <c r="G234" s="11"/>
      <c r="H234" s="11"/>
    </row>
    <row r="235" ht="31" customHeight="1" spans="1:8">
      <c r="A235" s="16" t="s">
        <v>379</v>
      </c>
      <c r="B235" s="16" t="s">
        <v>380</v>
      </c>
      <c r="C235" s="16"/>
      <c r="D235" s="16"/>
      <c r="E235" s="16"/>
      <c r="F235" s="16"/>
      <c r="G235" s="16"/>
      <c r="H235" s="16"/>
    </row>
    <row r="236" ht="31" customHeight="1" spans="1:8">
      <c r="A236" s="14" t="s">
        <v>381</v>
      </c>
      <c r="B236" s="14"/>
      <c r="C236" s="15" t="s">
        <v>571</v>
      </c>
      <c r="D236" s="15"/>
      <c r="E236" s="14" t="s">
        <v>383</v>
      </c>
      <c r="F236" s="14"/>
      <c r="G236" s="15"/>
      <c r="H236" s="15"/>
    </row>
    <row r="237" ht="31" customHeight="1" spans="1:8">
      <c r="A237" s="14" t="s">
        <v>384</v>
      </c>
      <c r="B237" s="14"/>
      <c r="C237" s="15" t="s">
        <v>342</v>
      </c>
      <c r="D237" s="15"/>
      <c r="E237" s="14" t="s">
        <v>385</v>
      </c>
      <c r="F237" s="14"/>
      <c r="G237" s="15" t="s">
        <v>380</v>
      </c>
      <c r="H237" s="15"/>
    </row>
    <row r="238" ht="31" customHeight="1" spans="1:8">
      <c r="A238" s="14" t="s">
        <v>386</v>
      </c>
      <c r="B238" s="14"/>
      <c r="C238" s="14"/>
      <c r="D238" s="14"/>
      <c r="E238" s="14">
        <v>10</v>
      </c>
      <c r="F238" s="14"/>
      <c r="G238" s="14"/>
      <c r="H238" s="14"/>
    </row>
    <row r="239" ht="31" customHeight="1" spans="1:8">
      <c r="A239" s="14" t="s">
        <v>387</v>
      </c>
      <c r="B239" s="14"/>
      <c r="C239" s="16" t="s">
        <v>388</v>
      </c>
      <c r="D239" s="16"/>
      <c r="E239" s="17">
        <v>10</v>
      </c>
      <c r="F239" s="17"/>
      <c r="G239" s="17"/>
      <c r="H239" s="17"/>
    </row>
    <row r="240" ht="31" customHeight="1" spans="1:8">
      <c r="A240" s="14"/>
      <c r="B240" s="14"/>
      <c r="C240" s="14" t="s">
        <v>389</v>
      </c>
      <c r="D240" s="14"/>
      <c r="E240" s="17">
        <v>10</v>
      </c>
      <c r="F240" s="17"/>
      <c r="G240" s="17"/>
      <c r="H240" s="17"/>
    </row>
    <row r="241" ht="31" customHeight="1" spans="1:8">
      <c r="A241" s="14"/>
      <c r="B241" s="14"/>
      <c r="C241" s="14" t="s">
        <v>390</v>
      </c>
      <c r="D241" s="14"/>
      <c r="E241" s="17"/>
      <c r="F241" s="17"/>
      <c r="G241" s="17"/>
      <c r="H241" s="17"/>
    </row>
    <row r="242" ht="31" customHeight="1" spans="1:8">
      <c r="A242" s="14" t="s">
        <v>391</v>
      </c>
      <c r="B242" s="16" t="s">
        <v>572</v>
      </c>
      <c r="C242" s="16"/>
      <c r="D242" s="16"/>
      <c r="E242" s="16"/>
      <c r="F242" s="16"/>
      <c r="G242" s="16"/>
      <c r="H242" s="16"/>
    </row>
    <row r="243" ht="31" customHeight="1" spans="1:8">
      <c r="A243" s="14"/>
      <c r="B243" s="16"/>
      <c r="C243" s="16"/>
      <c r="D243" s="16"/>
      <c r="E243" s="16"/>
      <c r="F243" s="16"/>
      <c r="G243" s="16"/>
      <c r="H243" s="16"/>
    </row>
    <row r="244" ht="31" customHeight="1" spans="1:8">
      <c r="A244" s="14" t="s">
        <v>393</v>
      </c>
      <c r="B244" s="16" t="s">
        <v>394</v>
      </c>
      <c r="C244" s="16" t="s">
        <v>395</v>
      </c>
      <c r="D244" s="16" t="s">
        <v>396</v>
      </c>
      <c r="E244" s="16" t="s">
        <v>350</v>
      </c>
      <c r="F244" s="16" t="s">
        <v>351</v>
      </c>
      <c r="G244" s="16" t="s">
        <v>397</v>
      </c>
      <c r="H244" s="16" t="s">
        <v>398</v>
      </c>
    </row>
    <row r="245" ht="31" customHeight="1" spans="1:8">
      <c r="A245" s="14"/>
      <c r="B245" s="18" t="s">
        <v>399</v>
      </c>
      <c r="C245" s="18" t="s">
        <v>408</v>
      </c>
      <c r="D245" s="18" t="s">
        <v>573</v>
      </c>
      <c r="E245" s="20" t="s">
        <v>360</v>
      </c>
      <c r="F245" s="20" t="s">
        <v>574</v>
      </c>
      <c r="G245" s="20" t="s">
        <v>476</v>
      </c>
      <c r="H245" s="35">
        <v>10</v>
      </c>
    </row>
    <row r="246" ht="31" customHeight="1" spans="1:8">
      <c r="A246" s="14"/>
      <c r="B246" s="18"/>
      <c r="C246" s="18"/>
      <c r="D246" s="18" t="s">
        <v>575</v>
      </c>
      <c r="E246" s="20" t="s">
        <v>360</v>
      </c>
      <c r="F246" s="20" t="s">
        <v>576</v>
      </c>
      <c r="G246" s="20" t="s">
        <v>476</v>
      </c>
      <c r="H246" s="35">
        <v>10</v>
      </c>
    </row>
    <row r="247" ht="31" customHeight="1" spans="1:8">
      <c r="A247" s="14"/>
      <c r="B247" s="18"/>
      <c r="C247" s="18"/>
      <c r="D247" s="18" t="s">
        <v>577</v>
      </c>
      <c r="E247" s="20" t="s">
        <v>360</v>
      </c>
      <c r="F247" s="20" t="s">
        <v>574</v>
      </c>
      <c r="G247" s="20" t="s">
        <v>476</v>
      </c>
      <c r="H247" s="35">
        <v>10</v>
      </c>
    </row>
    <row r="248" ht="31" customHeight="1" spans="1:8">
      <c r="A248" s="14"/>
      <c r="B248" s="18"/>
      <c r="C248" s="18"/>
      <c r="D248" s="18" t="s">
        <v>523</v>
      </c>
      <c r="E248" s="20" t="s">
        <v>360</v>
      </c>
      <c r="F248" s="20" t="s">
        <v>364</v>
      </c>
      <c r="G248" s="20" t="s">
        <v>359</v>
      </c>
      <c r="H248" s="35">
        <v>10</v>
      </c>
    </row>
    <row r="249" ht="31" customHeight="1" spans="1:8">
      <c r="A249" s="14"/>
      <c r="B249" s="18"/>
      <c r="C249" s="18"/>
      <c r="D249" s="18" t="s">
        <v>578</v>
      </c>
      <c r="E249" s="20" t="s">
        <v>360</v>
      </c>
      <c r="F249" s="20" t="s">
        <v>406</v>
      </c>
      <c r="G249" s="20" t="s">
        <v>526</v>
      </c>
      <c r="H249" s="35">
        <v>10</v>
      </c>
    </row>
    <row r="250" ht="31" customHeight="1" spans="1:8">
      <c r="A250" s="14"/>
      <c r="B250" s="18" t="s">
        <v>414</v>
      </c>
      <c r="C250" s="18" t="s">
        <v>544</v>
      </c>
      <c r="D250" s="18" t="s">
        <v>579</v>
      </c>
      <c r="E250" s="20" t="s">
        <v>360</v>
      </c>
      <c r="F250" s="20" t="s">
        <v>364</v>
      </c>
      <c r="G250" s="20" t="s">
        <v>359</v>
      </c>
      <c r="H250" s="35">
        <v>15</v>
      </c>
    </row>
    <row r="251" ht="31" customHeight="1" spans="1:8">
      <c r="A251" s="14"/>
      <c r="B251" s="18"/>
      <c r="C251" s="18" t="s">
        <v>415</v>
      </c>
      <c r="D251" s="18" t="s">
        <v>580</v>
      </c>
      <c r="E251" s="20" t="s">
        <v>360</v>
      </c>
      <c r="F251" s="20" t="s">
        <v>460</v>
      </c>
      <c r="G251" s="20" t="s">
        <v>581</v>
      </c>
      <c r="H251" s="35">
        <v>15</v>
      </c>
    </row>
    <row r="252" ht="31" customHeight="1" spans="1:8">
      <c r="A252" s="14"/>
      <c r="B252" s="20" t="s">
        <v>411</v>
      </c>
      <c r="C252" s="18" t="s">
        <v>412</v>
      </c>
      <c r="D252" s="18" t="s">
        <v>582</v>
      </c>
      <c r="E252" s="20" t="s">
        <v>360</v>
      </c>
      <c r="F252" s="20" t="s">
        <v>364</v>
      </c>
      <c r="G252" s="20" t="s">
        <v>359</v>
      </c>
      <c r="H252" s="35">
        <v>10</v>
      </c>
    </row>
    <row r="253" ht="31" customHeight="1" spans="1:8">
      <c r="A253" s="11" t="s">
        <v>377</v>
      </c>
      <c r="B253" s="11"/>
      <c r="C253" s="11"/>
      <c r="D253" s="11"/>
      <c r="E253" s="11"/>
      <c r="F253" s="11"/>
      <c r="G253" s="11"/>
      <c r="H253" s="11"/>
    </row>
    <row r="254" ht="24" customHeight="1" spans="1:8">
      <c r="A254" s="11" t="s">
        <v>378</v>
      </c>
      <c r="B254" s="11"/>
      <c r="C254" s="11"/>
      <c r="D254" s="11"/>
      <c r="E254" s="11"/>
      <c r="F254" s="11"/>
      <c r="G254" s="11"/>
      <c r="H254" s="11"/>
    </row>
    <row r="255" ht="24" customHeight="1" spans="1:8">
      <c r="A255" s="16" t="s">
        <v>379</v>
      </c>
      <c r="B255" s="16" t="s">
        <v>380</v>
      </c>
      <c r="C255" s="16"/>
      <c r="D255" s="16"/>
      <c r="E255" s="16"/>
      <c r="F255" s="16"/>
      <c r="G255" s="16"/>
      <c r="H255" s="16"/>
    </row>
    <row r="256" ht="52" customHeight="1" spans="1:8">
      <c r="A256" s="14" t="s">
        <v>381</v>
      </c>
      <c r="B256" s="14"/>
      <c r="C256" s="15" t="s">
        <v>583</v>
      </c>
      <c r="D256" s="15"/>
      <c r="E256" s="14" t="s">
        <v>383</v>
      </c>
      <c r="F256" s="14"/>
      <c r="G256" s="15"/>
      <c r="H256" s="15"/>
    </row>
    <row r="257" ht="58" customHeight="1" spans="1:8">
      <c r="A257" s="14" t="s">
        <v>384</v>
      </c>
      <c r="B257" s="14"/>
      <c r="C257" s="15" t="s">
        <v>342</v>
      </c>
      <c r="D257" s="15"/>
      <c r="E257" s="14" t="s">
        <v>385</v>
      </c>
      <c r="F257" s="14"/>
      <c r="G257" s="15" t="s">
        <v>380</v>
      </c>
      <c r="H257" s="15"/>
    </row>
    <row r="258" ht="24" customHeight="1" spans="1:8">
      <c r="A258" s="14" t="s">
        <v>386</v>
      </c>
      <c r="B258" s="14"/>
      <c r="C258" s="14"/>
      <c r="D258" s="14"/>
      <c r="E258" s="14">
        <v>10</v>
      </c>
      <c r="F258" s="14"/>
      <c r="G258" s="14"/>
      <c r="H258" s="14"/>
    </row>
    <row r="259" ht="24" customHeight="1" spans="1:8">
      <c r="A259" s="14" t="s">
        <v>387</v>
      </c>
      <c r="B259" s="14"/>
      <c r="C259" s="16" t="s">
        <v>388</v>
      </c>
      <c r="D259" s="16"/>
      <c r="E259" s="17">
        <v>320</v>
      </c>
      <c r="F259" s="17"/>
      <c r="G259" s="17"/>
      <c r="H259" s="17"/>
    </row>
    <row r="260" ht="24" customHeight="1" spans="1:8">
      <c r="A260" s="14"/>
      <c r="B260" s="14"/>
      <c r="C260" s="14" t="s">
        <v>389</v>
      </c>
      <c r="D260" s="14"/>
      <c r="E260" s="17">
        <v>320</v>
      </c>
      <c r="F260" s="17"/>
      <c r="G260" s="17"/>
      <c r="H260" s="17"/>
    </row>
    <row r="261" ht="24" customHeight="1" spans="1:8">
      <c r="A261" s="14"/>
      <c r="B261" s="14"/>
      <c r="C261" s="14" t="s">
        <v>390</v>
      </c>
      <c r="D261" s="14"/>
      <c r="E261" s="17"/>
      <c r="F261" s="17"/>
      <c r="G261" s="17"/>
      <c r="H261" s="17"/>
    </row>
    <row r="262" ht="24" customHeight="1" spans="1:8">
      <c r="A262" s="14" t="s">
        <v>391</v>
      </c>
      <c r="B262" s="16" t="s">
        <v>584</v>
      </c>
      <c r="C262" s="16"/>
      <c r="D262" s="16"/>
      <c r="E262" s="16"/>
      <c r="F262" s="16"/>
      <c r="G262" s="16"/>
      <c r="H262" s="16"/>
    </row>
    <row r="263" ht="54" customHeight="1" spans="1:8">
      <c r="A263" s="14"/>
      <c r="B263" s="16"/>
      <c r="C263" s="16"/>
      <c r="D263" s="16"/>
      <c r="E263" s="16"/>
      <c r="F263" s="16"/>
      <c r="G263" s="16"/>
      <c r="H263" s="16"/>
    </row>
    <row r="264" ht="24" customHeight="1" spans="1:8">
      <c r="A264" s="14" t="s">
        <v>393</v>
      </c>
      <c r="B264" s="16" t="s">
        <v>394</v>
      </c>
      <c r="C264" s="16" t="s">
        <v>395</v>
      </c>
      <c r="D264" s="16" t="s">
        <v>396</v>
      </c>
      <c r="E264" s="16" t="s">
        <v>350</v>
      </c>
      <c r="F264" s="16" t="s">
        <v>351</v>
      </c>
      <c r="G264" s="16" t="s">
        <v>397</v>
      </c>
      <c r="H264" s="16" t="s">
        <v>398</v>
      </c>
    </row>
    <row r="265" ht="24" customHeight="1" spans="1:8">
      <c r="A265" s="14"/>
      <c r="B265" s="18" t="s">
        <v>399</v>
      </c>
      <c r="C265" s="18" t="s">
        <v>408</v>
      </c>
      <c r="D265" s="18" t="s">
        <v>585</v>
      </c>
      <c r="E265" s="20" t="s">
        <v>360</v>
      </c>
      <c r="F265" s="20" t="s">
        <v>586</v>
      </c>
      <c r="G265" s="20" t="s">
        <v>476</v>
      </c>
      <c r="H265" s="35">
        <v>10</v>
      </c>
    </row>
    <row r="266" ht="24" customHeight="1" spans="1:8">
      <c r="A266" s="14"/>
      <c r="B266" s="18"/>
      <c r="C266" s="18"/>
      <c r="D266" s="18" t="s">
        <v>587</v>
      </c>
      <c r="E266" s="20" t="s">
        <v>360</v>
      </c>
      <c r="F266" s="20" t="s">
        <v>588</v>
      </c>
      <c r="G266" s="20" t="s">
        <v>526</v>
      </c>
      <c r="H266" s="35">
        <v>10</v>
      </c>
    </row>
    <row r="267" ht="24" customHeight="1" spans="1:8">
      <c r="A267" s="14"/>
      <c r="B267" s="18"/>
      <c r="C267" s="18"/>
      <c r="D267" s="18" t="s">
        <v>589</v>
      </c>
      <c r="E267" s="20" t="s">
        <v>360</v>
      </c>
      <c r="F267" s="20" t="s">
        <v>551</v>
      </c>
      <c r="G267" s="20" t="s">
        <v>476</v>
      </c>
      <c r="H267" s="35">
        <v>5</v>
      </c>
    </row>
    <row r="268" ht="36" customHeight="1" spans="1:8">
      <c r="A268" s="14"/>
      <c r="B268" s="18"/>
      <c r="C268" s="18"/>
      <c r="D268" s="18" t="s">
        <v>590</v>
      </c>
      <c r="E268" s="20" t="s">
        <v>360</v>
      </c>
      <c r="F268" s="20" t="s">
        <v>460</v>
      </c>
      <c r="G268" s="20" t="s">
        <v>581</v>
      </c>
      <c r="H268" s="35">
        <v>5</v>
      </c>
    </row>
    <row r="269" ht="24" customHeight="1" spans="1:8">
      <c r="A269" s="14"/>
      <c r="B269" s="18"/>
      <c r="C269" s="18" t="s">
        <v>488</v>
      </c>
      <c r="D269" s="18" t="s">
        <v>523</v>
      </c>
      <c r="E269" s="20" t="s">
        <v>360</v>
      </c>
      <c r="F269" s="20" t="s">
        <v>364</v>
      </c>
      <c r="G269" s="20" t="s">
        <v>359</v>
      </c>
      <c r="H269" s="35">
        <v>10</v>
      </c>
    </row>
    <row r="270" ht="24" customHeight="1" spans="1:8">
      <c r="A270" s="14"/>
      <c r="B270" s="18" t="s">
        <v>414</v>
      </c>
      <c r="C270" s="18" t="s">
        <v>423</v>
      </c>
      <c r="D270" s="18" t="s">
        <v>591</v>
      </c>
      <c r="E270" s="20" t="s">
        <v>360</v>
      </c>
      <c r="F270" s="20" t="s">
        <v>592</v>
      </c>
      <c r="G270" s="20" t="s">
        <v>482</v>
      </c>
      <c r="H270" s="35">
        <v>20</v>
      </c>
    </row>
    <row r="271" ht="24" customHeight="1" spans="1:8">
      <c r="A271" s="14"/>
      <c r="B271" s="18"/>
      <c r="C271" s="18" t="s">
        <v>415</v>
      </c>
      <c r="D271" s="18" t="s">
        <v>593</v>
      </c>
      <c r="E271" s="20" t="s">
        <v>360</v>
      </c>
      <c r="F271" s="20" t="s">
        <v>594</v>
      </c>
      <c r="G271" s="20" t="s">
        <v>595</v>
      </c>
      <c r="H271" s="35">
        <v>20</v>
      </c>
    </row>
    <row r="272" ht="24" customHeight="1" spans="1:8">
      <c r="A272" s="14"/>
      <c r="B272" s="20" t="s">
        <v>411</v>
      </c>
      <c r="C272" s="18" t="s">
        <v>412</v>
      </c>
      <c r="D272" s="18" t="s">
        <v>596</v>
      </c>
      <c r="E272" s="20" t="s">
        <v>360</v>
      </c>
      <c r="F272" s="20" t="s">
        <v>364</v>
      </c>
      <c r="G272" s="20" t="s">
        <v>359</v>
      </c>
      <c r="H272" s="35">
        <v>10</v>
      </c>
    </row>
    <row r="273" ht="17.4" spans="1:8">
      <c r="A273" s="11" t="s">
        <v>377</v>
      </c>
      <c r="B273" s="11"/>
      <c r="C273" s="11"/>
      <c r="D273" s="11"/>
      <c r="E273" s="11"/>
      <c r="F273" s="11"/>
      <c r="G273" s="11"/>
      <c r="H273" s="11"/>
    </row>
    <row r="274" ht="38" customHeight="1" spans="1:8">
      <c r="A274" s="11" t="s">
        <v>378</v>
      </c>
      <c r="B274" s="11"/>
      <c r="C274" s="11"/>
      <c r="D274" s="11"/>
      <c r="E274" s="11"/>
      <c r="F274" s="11"/>
      <c r="G274" s="11"/>
      <c r="H274" s="11"/>
    </row>
    <row r="275" ht="36" customHeight="1" spans="1:8">
      <c r="A275" s="39" t="s">
        <v>379</v>
      </c>
      <c r="B275" s="40" t="s">
        <v>380</v>
      </c>
      <c r="C275" s="40"/>
      <c r="D275" s="40"/>
      <c r="E275" s="40"/>
      <c r="F275" s="40"/>
      <c r="G275" s="40"/>
      <c r="H275" s="40"/>
    </row>
    <row r="276" ht="52" customHeight="1" spans="1:8">
      <c r="A276" s="41" t="s">
        <v>381</v>
      </c>
      <c r="B276" s="41"/>
      <c r="C276" s="42" t="s">
        <v>597</v>
      </c>
      <c r="D276" s="42"/>
      <c r="E276" s="41" t="s">
        <v>383</v>
      </c>
      <c r="F276" s="41"/>
      <c r="G276" s="42"/>
      <c r="H276" s="42"/>
    </row>
    <row r="277" ht="41" customHeight="1" spans="1:8">
      <c r="A277" s="41" t="s">
        <v>384</v>
      </c>
      <c r="B277" s="41"/>
      <c r="C277" s="42" t="s">
        <v>342</v>
      </c>
      <c r="D277" s="42"/>
      <c r="E277" s="41" t="s">
        <v>385</v>
      </c>
      <c r="F277" s="41"/>
      <c r="G277" s="42" t="s">
        <v>380</v>
      </c>
      <c r="H277" s="42"/>
    </row>
    <row r="278" ht="43" customHeight="1" spans="1:8">
      <c r="A278" s="41" t="s">
        <v>386</v>
      </c>
      <c r="B278" s="41"/>
      <c r="C278" s="41"/>
      <c r="D278" s="41"/>
      <c r="E278" s="41">
        <v>10</v>
      </c>
      <c r="F278" s="41"/>
      <c r="G278" s="41"/>
      <c r="H278" s="41"/>
    </row>
    <row r="279" spans="1:8">
      <c r="A279" s="41" t="s">
        <v>387</v>
      </c>
      <c r="B279" s="41"/>
      <c r="C279" s="43" t="s">
        <v>388</v>
      </c>
      <c r="D279" s="43"/>
      <c r="E279" s="44">
        <v>17.12</v>
      </c>
      <c r="F279" s="44"/>
      <c r="G279" s="44"/>
      <c r="H279" s="44"/>
    </row>
    <row r="280" ht="47" customHeight="1" spans="1:8">
      <c r="A280" s="41"/>
      <c r="B280" s="41"/>
      <c r="C280" s="41" t="s">
        <v>389</v>
      </c>
      <c r="D280" s="41"/>
      <c r="E280" s="44">
        <v>17.12</v>
      </c>
      <c r="F280" s="44"/>
      <c r="G280" s="44"/>
      <c r="H280" s="44"/>
    </row>
    <row r="281" ht="39" customHeight="1" spans="1:8">
      <c r="A281" s="41"/>
      <c r="B281" s="41"/>
      <c r="C281" s="41" t="s">
        <v>390</v>
      </c>
      <c r="D281" s="41"/>
      <c r="E281" s="44"/>
      <c r="F281" s="44"/>
      <c r="G281" s="44"/>
      <c r="H281" s="44"/>
    </row>
    <row r="282" ht="56" customHeight="1" spans="1:8">
      <c r="A282" s="41" t="s">
        <v>391</v>
      </c>
      <c r="B282" s="43" t="s">
        <v>598</v>
      </c>
      <c r="C282" s="43"/>
      <c r="D282" s="43"/>
      <c r="E282" s="43"/>
      <c r="F282" s="43"/>
      <c r="G282" s="43"/>
      <c r="H282" s="43"/>
    </row>
    <row r="283" ht="49" customHeight="1" spans="1:8">
      <c r="A283" s="45"/>
      <c r="B283" s="46"/>
      <c r="C283" s="46"/>
      <c r="D283" s="46"/>
      <c r="E283" s="46"/>
      <c r="F283" s="46"/>
      <c r="G283" s="46"/>
      <c r="H283" s="46"/>
    </row>
    <row r="284" ht="38" customHeight="1" spans="1:8">
      <c r="A284" s="14" t="s">
        <v>393</v>
      </c>
      <c r="B284" s="16" t="s">
        <v>394</v>
      </c>
      <c r="C284" s="16" t="s">
        <v>395</v>
      </c>
      <c r="D284" s="16" t="s">
        <v>396</v>
      </c>
      <c r="E284" s="16" t="s">
        <v>350</v>
      </c>
      <c r="F284" s="16" t="s">
        <v>351</v>
      </c>
      <c r="G284" s="16" t="s">
        <v>397</v>
      </c>
      <c r="H284" s="16" t="s">
        <v>398</v>
      </c>
    </row>
    <row r="285" ht="43" customHeight="1" spans="1:8">
      <c r="A285" s="14"/>
      <c r="B285" s="18" t="s">
        <v>399</v>
      </c>
      <c r="C285" s="18" t="s">
        <v>408</v>
      </c>
      <c r="D285" s="18" t="s">
        <v>599</v>
      </c>
      <c r="E285" s="20" t="s">
        <v>360</v>
      </c>
      <c r="F285" s="20" t="s">
        <v>538</v>
      </c>
      <c r="G285" s="20" t="s">
        <v>354</v>
      </c>
      <c r="H285" s="35">
        <v>15</v>
      </c>
    </row>
    <row r="286" ht="40" customHeight="1" spans="1:8">
      <c r="A286" s="14"/>
      <c r="B286" s="18"/>
      <c r="C286" s="18" t="s">
        <v>408</v>
      </c>
      <c r="D286" s="18" t="s">
        <v>600</v>
      </c>
      <c r="E286" s="20" t="s">
        <v>355</v>
      </c>
      <c r="F286" s="20" t="s">
        <v>601</v>
      </c>
      <c r="G286" s="20" t="s">
        <v>368</v>
      </c>
      <c r="H286" s="35">
        <v>20</v>
      </c>
    </row>
    <row r="287" ht="35" customHeight="1" spans="1:8">
      <c r="A287" s="14"/>
      <c r="B287" s="18"/>
      <c r="C287" s="18" t="s">
        <v>408</v>
      </c>
      <c r="D287" s="18" t="s">
        <v>602</v>
      </c>
      <c r="E287" s="20" t="s">
        <v>355</v>
      </c>
      <c r="F287" s="20" t="s">
        <v>603</v>
      </c>
      <c r="G287" s="20" t="s">
        <v>368</v>
      </c>
      <c r="H287" s="35">
        <v>15</v>
      </c>
    </row>
    <row r="288" ht="38" customHeight="1" spans="1:8">
      <c r="A288" s="14"/>
      <c r="B288" s="18" t="s">
        <v>414</v>
      </c>
      <c r="C288" s="18" t="s">
        <v>423</v>
      </c>
      <c r="D288" s="18" t="s">
        <v>604</v>
      </c>
      <c r="E288" s="20" t="s">
        <v>355</v>
      </c>
      <c r="F288" s="20" t="s">
        <v>605</v>
      </c>
      <c r="G288" s="20" t="s">
        <v>368</v>
      </c>
      <c r="H288" s="35">
        <v>15</v>
      </c>
    </row>
    <row r="289" spans="1:8">
      <c r="A289" s="14"/>
      <c r="B289" s="18"/>
      <c r="C289" s="18" t="s">
        <v>606</v>
      </c>
      <c r="D289" s="18" t="s">
        <v>607</v>
      </c>
      <c r="E289" s="20" t="s">
        <v>360</v>
      </c>
      <c r="F289" s="20" t="s">
        <v>608</v>
      </c>
      <c r="G289" s="20" t="s">
        <v>506</v>
      </c>
      <c r="H289" s="35">
        <v>15</v>
      </c>
    </row>
    <row r="290" ht="37" customHeight="1" spans="1:8">
      <c r="A290" s="14"/>
      <c r="B290" s="20" t="s">
        <v>411</v>
      </c>
      <c r="C290" s="18" t="s">
        <v>411</v>
      </c>
      <c r="D290" s="18" t="s">
        <v>496</v>
      </c>
      <c r="E290" s="20" t="s">
        <v>360</v>
      </c>
      <c r="F290" s="20" t="s">
        <v>364</v>
      </c>
      <c r="G290" s="20" t="s">
        <v>359</v>
      </c>
      <c r="H290" s="35">
        <v>10</v>
      </c>
    </row>
    <row r="291" ht="17.4" spans="1:8">
      <c r="A291" s="1" t="s">
        <v>377</v>
      </c>
      <c r="B291" s="1"/>
      <c r="C291" s="1"/>
      <c r="D291" s="1"/>
      <c r="E291" s="1"/>
      <c r="F291" s="1"/>
      <c r="G291" s="1"/>
      <c r="H291" s="1"/>
    </row>
    <row r="292" ht="17.4" spans="1:8">
      <c r="A292" s="1" t="s">
        <v>378</v>
      </c>
      <c r="B292" s="1"/>
      <c r="C292" s="1"/>
      <c r="D292" s="1"/>
      <c r="E292" s="1"/>
      <c r="F292" s="1"/>
      <c r="G292" s="1"/>
      <c r="H292" s="1"/>
    </row>
    <row r="293" ht="41" customHeight="1" spans="1:8">
      <c r="A293" s="47" t="s">
        <v>379</v>
      </c>
      <c r="B293" s="48" t="s">
        <v>380</v>
      </c>
      <c r="C293" s="48"/>
      <c r="D293" s="48"/>
      <c r="E293" s="48"/>
      <c r="F293" s="48"/>
      <c r="G293" s="48"/>
      <c r="H293" s="48"/>
    </row>
    <row r="294" ht="67" customHeight="1" spans="1:8">
      <c r="A294" s="49" t="s">
        <v>381</v>
      </c>
      <c r="B294" s="49"/>
      <c r="C294" s="50" t="s">
        <v>382</v>
      </c>
      <c r="D294" s="50"/>
      <c r="E294" s="49" t="s">
        <v>383</v>
      </c>
      <c r="F294" s="49"/>
      <c r="G294" s="50"/>
      <c r="H294" s="50"/>
    </row>
    <row r="295" spans="1:8">
      <c r="A295" s="49" t="s">
        <v>384</v>
      </c>
      <c r="B295" s="49"/>
      <c r="C295" s="50" t="s">
        <v>342</v>
      </c>
      <c r="D295" s="50"/>
      <c r="E295" s="49" t="s">
        <v>385</v>
      </c>
      <c r="F295" s="49"/>
      <c r="G295" s="50" t="s">
        <v>380</v>
      </c>
      <c r="H295" s="50"/>
    </row>
    <row r="296" ht="62" customHeight="1" spans="1:8">
      <c r="A296" s="49" t="s">
        <v>386</v>
      </c>
      <c r="B296" s="49"/>
      <c r="C296" s="49"/>
      <c r="D296" s="49"/>
      <c r="E296" s="49">
        <v>10</v>
      </c>
      <c r="F296" s="49"/>
      <c r="G296" s="49"/>
      <c r="H296" s="49"/>
    </row>
    <row r="297" spans="1:8">
      <c r="A297" s="49" t="s">
        <v>387</v>
      </c>
      <c r="B297" s="49"/>
      <c r="C297" s="51" t="s">
        <v>388</v>
      </c>
      <c r="D297" s="51"/>
      <c r="E297" s="52">
        <v>0.5</v>
      </c>
      <c r="F297" s="52"/>
      <c r="G297" s="52"/>
      <c r="H297" s="52"/>
    </row>
    <row r="298" spans="1:8">
      <c r="A298" s="49"/>
      <c r="B298" s="49"/>
      <c r="C298" s="49" t="s">
        <v>389</v>
      </c>
      <c r="D298" s="49"/>
      <c r="E298" s="52">
        <v>0.5</v>
      </c>
      <c r="F298" s="52"/>
      <c r="G298" s="52"/>
      <c r="H298" s="52"/>
    </row>
    <row r="299" spans="1:8">
      <c r="A299" s="49"/>
      <c r="B299" s="49"/>
      <c r="C299" s="49" t="s">
        <v>390</v>
      </c>
      <c r="D299" s="49"/>
      <c r="E299" s="52"/>
      <c r="F299" s="52"/>
      <c r="G299" s="52"/>
      <c r="H299" s="52"/>
    </row>
    <row r="300" spans="1:8">
      <c r="A300" s="49" t="s">
        <v>391</v>
      </c>
      <c r="B300" s="51" t="s">
        <v>609</v>
      </c>
      <c r="C300" s="51"/>
      <c r="D300" s="51"/>
      <c r="E300" s="51"/>
      <c r="F300" s="51"/>
      <c r="G300" s="51"/>
      <c r="H300" s="51"/>
    </row>
    <row r="301" ht="57" customHeight="1" spans="1:8">
      <c r="A301" s="49"/>
      <c r="B301" s="51"/>
      <c r="C301" s="51"/>
      <c r="D301" s="51"/>
      <c r="E301" s="51"/>
      <c r="F301" s="51"/>
      <c r="G301" s="51"/>
      <c r="H301" s="51"/>
    </row>
    <row r="302" ht="30" customHeight="1" spans="1:8">
      <c r="A302" s="49" t="s">
        <v>393</v>
      </c>
      <c r="B302" s="49" t="s">
        <v>394</v>
      </c>
      <c r="C302" s="49" t="s">
        <v>395</v>
      </c>
      <c r="D302" s="49" t="s">
        <v>396</v>
      </c>
      <c r="E302" s="49" t="s">
        <v>350</v>
      </c>
      <c r="F302" s="49" t="s">
        <v>351</v>
      </c>
      <c r="G302" s="49" t="s">
        <v>397</v>
      </c>
      <c r="H302" s="49" t="s">
        <v>398</v>
      </c>
    </row>
    <row r="303" ht="27" customHeight="1" spans="1:8">
      <c r="A303" s="49"/>
      <c r="B303" s="50" t="s">
        <v>399</v>
      </c>
      <c r="C303" s="50" t="s">
        <v>400</v>
      </c>
      <c r="D303" s="50" t="s">
        <v>401</v>
      </c>
      <c r="E303" s="49" t="s">
        <v>355</v>
      </c>
      <c r="F303" s="49" t="s">
        <v>402</v>
      </c>
      <c r="G303" s="49" t="s">
        <v>403</v>
      </c>
      <c r="H303" s="53">
        <v>10</v>
      </c>
    </row>
    <row r="304" ht="27" customHeight="1" spans="1:8">
      <c r="A304" s="49"/>
      <c r="B304" s="50"/>
      <c r="C304" s="50" t="s">
        <v>404</v>
      </c>
      <c r="D304" s="50" t="s">
        <v>405</v>
      </c>
      <c r="E304" s="49" t="s">
        <v>355</v>
      </c>
      <c r="F304" s="49" t="s">
        <v>406</v>
      </c>
      <c r="G304" s="49" t="s">
        <v>407</v>
      </c>
      <c r="H304" s="53">
        <v>20</v>
      </c>
    </row>
    <row r="305" ht="33" customHeight="1" spans="1:8">
      <c r="A305" s="49"/>
      <c r="B305" s="50"/>
      <c r="C305" s="50" t="s">
        <v>408</v>
      </c>
      <c r="D305" s="50" t="s">
        <v>409</v>
      </c>
      <c r="E305" s="49" t="s">
        <v>355</v>
      </c>
      <c r="F305" s="49" t="s">
        <v>356</v>
      </c>
      <c r="G305" s="49" t="s">
        <v>410</v>
      </c>
      <c r="H305" s="53">
        <v>20</v>
      </c>
    </row>
    <row r="306" ht="33" customHeight="1" spans="1:8">
      <c r="A306" s="49"/>
      <c r="B306" s="50" t="s">
        <v>411</v>
      </c>
      <c r="C306" s="50" t="s">
        <v>412</v>
      </c>
      <c r="D306" s="50" t="s">
        <v>413</v>
      </c>
      <c r="E306" s="49" t="s">
        <v>360</v>
      </c>
      <c r="F306" s="49" t="s">
        <v>364</v>
      </c>
      <c r="G306" s="49" t="s">
        <v>359</v>
      </c>
      <c r="H306" s="53">
        <v>10</v>
      </c>
    </row>
    <row r="307" ht="42" customHeight="1" spans="1:8">
      <c r="A307" s="49"/>
      <c r="B307" s="50" t="s">
        <v>414</v>
      </c>
      <c r="C307" s="50" t="s">
        <v>415</v>
      </c>
      <c r="D307" s="50" t="s">
        <v>416</v>
      </c>
      <c r="E307" s="49" t="s">
        <v>417</v>
      </c>
      <c r="F307" s="49"/>
      <c r="G307" s="49" t="s">
        <v>418</v>
      </c>
      <c r="H307" s="53">
        <v>15</v>
      </c>
    </row>
    <row r="308" ht="39" customHeight="1" spans="1:8">
      <c r="A308" s="49"/>
      <c r="B308" s="50"/>
      <c r="C308" s="50" t="s">
        <v>419</v>
      </c>
      <c r="D308" s="50" t="s">
        <v>420</v>
      </c>
      <c r="E308" s="49" t="s">
        <v>417</v>
      </c>
      <c r="F308" s="49"/>
      <c r="G308" s="49"/>
      <c r="H308" s="53">
        <v>15</v>
      </c>
    </row>
  </sheetData>
  <mergeCells count="408">
    <mergeCell ref="A2:H2"/>
    <mergeCell ref="A3:H3"/>
    <mergeCell ref="B4:H4"/>
    <mergeCell ref="A5:B5"/>
    <mergeCell ref="C5:D5"/>
    <mergeCell ref="E5:F5"/>
    <mergeCell ref="G5:H5"/>
    <mergeCell ref="A6:B6"/>
    <mergeCell ref="C6:D6"/>
    <mergeCell ref="E6:F6"/>
    <mergeCell ref="G6:H6"/>
    <mergeCell ref="A7:D7"/>
    <mergeCell ref="E7:H7"/>
    <mergeCell ref="C8:D8"/>
    <mergeCell ref="E8:H8"/>
    <mergeCell ref="C9:D9"/>
    <mergeCell ref="E9:H9"/>
    <mergeCell ref="C10:D10"/>
    <mergeCell ref="E10:H10"/>
    <mergeCell ref="A20:H20"/>
    <mergeCell ref="A21:H21"/>
    <mergeCell ref="B22:H22"/>
    <mergeCell ref="A23:B23"/>
    <mergeCell ref="C23:D23"/>
    <mergeCell ref="E23:F23"/>
    <mergeCell ref="G23:H23"/>
    <mergeCell ref="A24:B24"/>
    <mergeCell ref="C24:D24"/>
    <mergeCell ref="E24:F24"/>
    <mergeCell ref="G24:H24"/>
    <mergeCell ref="A25:D25"/>
    <mergeCell ref="E25:H25"/>
    <mergeCell ref="C26:D26"/>
    <mergeCell ref="E26:H26"/>
    <mergeCell ref="C27:D27"/>
    <mergeCell ref="E27:H27"/>
    <mergeCell ref="C28:D28"/>
    <mergeCell ref="E28:H28"/>
    <mergeCell ref="A38:H38"/>
    <mergeCell ref="A39:H39"/>
    <mergeCell ref="B40:H40"/>
    <mergeCell ref="A41:B41"/>
    <mergeCell ref="C41:D41"/>
    <mergeCell ref="E41:F41"/>
    <mergeCell ref="G41:H41"/>
    <mergeCell ref="A42:B42"/>
    <mergeCell ref="C42:D42"/>
    <mergeCell ref="E42:F42"/>
    <mergeCell ref="G42:H42"/>
    <mergeCell ref="A43:D43"/>
    <mergeCell ref="E43:H43"/>
    <mergeCell ref="C44:D44"/>
    <mergeCell ref="E44:H44"/>
    <mergeCell ref="C45:D45"/>
    <mergeCell ref="E45:H45"/>
    <mergeCell ref="C46:D46"/>
    <mergeCell ref="E46:H46"/>
    <mergeCell ref="A57:H57"/>
    <mergeCell ref="A58:H58"/>
    <mergeCell ref="B59:H59"/>
    <mergeCell ref="A60:B60"/>
    <mergeCell ref="C60:D60"/>
    <mergeCell ref="E60:F60"/>
    <mergeCell ref="G60:H60"/>
    <mergeCell ref="A61:B61"/>
    <mergeCell ref="C61:D61"/>
    <mergeCell ref="E61:F61"/>
    <mergeCell ref="G61:H61"/>
    <mergeCell ref="A62:D62"/>
    <mergeCell ref="E62:H62"/>
    <mergeCell ref="C63:D63"/>
    <mergeCell ref="E63:H63"/>
    <mergeCell ref="C64:D64"/>
    <mergeCell ref="E64:H64"/>
    <mergeCell ref="C65:D65"/>
    <mergeCell ref="E65:H65"/>
    <mergeCell ref="A75:H75"/>
    <mergeCell ref="A76:H76"/>
    <mergeCell ref="B77:H77"/>
    <mergeCell ref="A78:B78"/>
    <mergeCell ref="C78:D78"/>
    <mergeCell ref="E78:F78"/>
    <mergeCell ref="G78:H78"/>
    <mergeCell ref="A79:B79"/>
    <mergeCell ref="C79:D79"/>
    <mergeCell ref="E79:F79"/>
    <mergeCell ref="G79:H79"/>
    <mergeCell ref="A80:D80"/>
    <mergeCell ref="E80:H80"/>
    <mergeCell ref="C81:D81"/>
    <mergeCell ref="E81:H81"/>
    <mergeCell ref="C82:D82"/>
    <mergeCell ref="E82:H82"/>
    <mergeCell ref="C83:D83"/>
    <mergeCell ref="E83:H83"/>
    <mergeCell ref="A95:H95"/>
    <mergeCell ref="A96:H96"/>
    <mergeCell ref="B97:H97"/>
    <mergeCell ref="A98:B98"/>
    <mergeCell ref="C98:D98"/>
    <mergeCell ref="E98:F98"/>
    <mergeCell ref="G98:H98"/>
    <mergeCell ref="A99:B99"/>
    <mergeCell ref="C99:D99"/>
    <mergeCell ref="E99:F99"/>
    <mergeCell ref="G99:H99"/>
    <mergeCell ref="A100:D100"/>
    <mergeCell ref="E100:H100"/>
    <mergeCell ref="C101:D101"/>
    <mergeCell ref="E101:H101"/>
    <mergeCell ref="C102:D102"/>
    <mergeCell ref="E102:H102"/>
    <mergeCell ref="C103:D103"/>
    <mergeCell ref="E103:H103"/>
    <mergeCell ref="A115:H115"/>
    <mergeCell ref="A116:H116"/>
    <mergeCell ref="B117:H117"/>
    <mergeCell ref="A118:B118"/>
    <mergeCell ref="C118:D118"/>
    <mergeCell ref="E118:F118"/>
    <mergeCell ref="G118:H118"/>
    <mergeCell ref="A119:B119"/>
    <mergeCell ref="C119:D119"/>
    <mergeCell ref="E119:F119"/>
    <mergeCell ref="G119:H119"/>
    <mergeCell ref="A120:D120"/>
    <mergeCell ref="E120:H120"/>
    <mergeCell ref="C121:D121"/>
    <mergeCell ref="E121:H121"/>
    <mergeCell ref="C122:D122"/>
    <mergeCell ref="E122:H122"/>
    <mergeCell ref="C123:D123"/>
    <mergeCell ref="E123:H123"/>
    <mergeCell ref="A135:H135"/>
    <mergeCell ref="A136:H136"/>
    <mergeCell ref="B137:H137"/>
    <mergeCell ref="A138:B138"/>
    <mergeCell ref="C138:D138"/>
    <mergeCell ref="E138:F138"/>
    <mergeCell ref="G138:H138"/>
    <mergeCell ref="A139:B139"/>
    <mergeCell ref="C139:D139"/>
    <mergeCell ref="E139:F139"/>
    <mergeCell ref="G139:H139"/>
    <mergeCell ref="A140:D140"/>
    <mergeCell ref="E140:H140"/>
    <mergeCell ref="C141:D141"/>
    <mergeCell ref="E141:H141"/>
    <mergeCell ref="C142:D142"/>
    <mergeCell ref="E142:H142"/>
    <mergeCell ref="C143:D143"/>
    <mergeCell ref="E143:H143"/>
    <mergeCell ref="A156:H156"/>
    <mergeCell ref="A157:H157"/>
    <mergeCell ref="B158:H158"/>
    <mergeCell ref="A159:B159"/>
    <mergeCell ref="C159:D159"/>
    <mergeCell ref="E159:F159"/>
    <mergeCell ref="G159:H159"/>
    <mergeCell ref="A160:B160"/>
    <mergeCell ref="C160:D160"/>
    <mergeCell ref="E160:F160"/>
    <mergeCell ref="G160:H160"/>
    <mergeCell ref="A161:D161"/>
    <mergeCell ref="E161:H161"/>
    <mergeCell ref="C162:D162"/>
    <mergeCell ref="E162:H162"/>
    <mergeCell ref="C163:D163"/>
    <mergeCell ref="E163:H163"/>
    <mergeCell ref="C164:D164"/>
    <mergeCell ref="E164:H164"/>
    <mergeCell ref="A177:H177"/>
    <mergeCell ref="A178:H178"/>
    <mergeCell ref="B179:H179"/>
    <mergeCell ref="A180:B180"/>
    <mergeCell ref="C180:D180"/>
    <mergeCell ref="E180:F180"/>
    <mergeCell ref="G180:H180"/>
    <mergeCell ref="A181:B181"/>
    <mergeCell ref="C181:D181"/>
    <mergeCell ref="E181:F181"/>
    <mergeCell ref="G181:H181"/>
    <mergeCell ref="A182:D182"/>
    <mergeCell ref="E182:H182"/>
    <mergeCell ref="C183:D183"/>
    <mergeCell ref="E183:H183"/>
    <mergeCell ref="C184:D184"/>
    <mergeCell ref="E184:H184"/>
    <mergeCell ref="C185:D185"/>
    <mergeCell ref="E185:H185"/>
    <mergeCell ref="A196:H196"/>
    <mergeCell ref="A197:H197"/>
    <mergeCell ref="B198:H198"/>
    <mergeCell ref="A199:B199"/>
    <mergeCell ref="C199:D199"/>
    <mergeCell ref="E199:F199"/>
    <mergeCell ref="G199:H199"/>
    <mergeCell ref="A200:B200"/>
    <mergeCell ref="C200:D200"/>
    <mergeCell ref="E200:F200"/>
    <mergeCell ref="G200:H200"/>
    <mergeCell ref="A201:D201"/>
    <mergeCell ref="E201:H201"/>
    <mergeCell ref="C202:D202"/>
    <mergeCell ref="E202:H202"/>
    <mergeCell ref="C203:D203"/>
    <mergeCell ref="E203:H203"/>
    <mergeCell ref="C204:D204"/>
    <mergeCell ref="E204:H204"/>
    <mergeCell ref="A215:H215"/>
    <mergeCell ref="B216:H216"/>
    <mergeCell ref="A217:B217"/>
    <mergeCell ref="C217:D217"/>
    <mergeCell ref="E217:F217"/>
    <mergeCell ref="G217:H217"/>
    <mergeCell ref="A218:B218"/>
    <mergeCell ref="C218:D218"/>
    <mergeCell ref="E218:F218"/>
    <mergeCell ref="G218:H218"/>
    <mergeCell ref="A219:D219"/>
    <mergeCell ref="E219:H219"/>
    <mergeCell ref="C220:D220"/>
    <mergeCell ref="E220:H220"/>
    <mergeCell ref="C221:D221"/>
    <mergeCell ref="E221:H221"/>
    <mergeCell ref="C222:D222"/>
    <mergeCell ref="E222:H222"/>
    <mergeCell ref="A233:H233"/>
    <mergeCell ref="A234:H234"/>
    <mergeCell ref="B235:H235"/>
    <mergeCell ref="A236:B236"/>
    <mergeCell ref="C236:D236"/>
    <mergeCell ref="E236:F236"/>
    <mergeCell ref="G236:H236"/>
    <mergeCell ref="A237:B237"/>
    <mergeCell ref="C237:D237"/>
    <mergeCell ref="E237:F237"/>
    <mergeCell ref="G237:H237"/>
    <mergeCell ref="A238:D238"/>
    <mergeCell ref="E238:H238"/>
    <mergeCell ref="C239:D239"/>
    <mergeCell ref="E239:H239"/>
    <mergeCell ref="C240:D240"/>
    <mergeCell ref="E240:H240"/>
    <mergeCell ref="C241:D241"/>
    <mergeCell ref="E241:H241"/>
    <mergeCell ref="A253:H253"/>
    <mergeCell ref="A254:H254"/>
    <mergeCell ref="B255:H255"/>
    <mergeCell ref="A256:B256"/>
    <mergeCell ref="C256:D256"/>
    <mergeCell ref="E256:F256"/>
    <mergeCell ref="G256:H256"/>
    <mergeCell ref="A257:B257"/>
    <mergeCell ref="C257:D257"/>
    <mergeCell ref="E257:F257"/>
    <mergeCell ref="G257:H257"/>
    <mergeCell ref="A258:D258"/>
    <mergeCell ref="E258:H258"/>
    <mergeCell ref="C259:D259"/>
    <mergeCell ref="E259:H259"/>
    <mergeCell ref="C260:D260"/>
    <mergeCell ref="E260:H260"/>
    <mergeCell ref="C261:D261"/>
    <mergeCell ref="E261:H261"/>
    <mergeCell ref="A273:H273"/>
    <mergeCell ref="A274:H274"/>
    <mergeCell ref="B275:H275"/>
    <mergeCell ref="A276:B276"/>
    <mergeCell ref="C276:D276"/>
    <mergeCell ref="E276:F276"/>
    <mergeCell ref="G276:H276"/>
    <mergeCell ref="A277:B277"/>
    <mergeCell ref="C277:D277"/>
    <mergeCell ref="E277:F277"/>
    <mergeCell ref="G277:H277"/>
    <mergeCell ref="A278:D278"/>
    <mergeCell ref="E278:H278"/>
    <mergeCell ref="C279:D279"/>
    <mergeCell ref="E279:H279"/>
    <mergeCell ref="C280:D280"/>
    <mergeCell ref="E280:H280"/>
    <mergeCell ref="C281:D281"/>
    <mergeCell ref="E281:H281"/>
    <mergeCell ref="A291:H291"/>
    <mergeCell ref="A292:H292"/>
    <mergeCell ref="B293:H293"/>
    <mergeCell ref="A294:B294"/>
    <mergeCell ref="C294:D294"/>
    <mergeCell ref="E294:F294"/>
    <mergeCell ref="G294:H294"/>
    <mergeCell ref="A295:B295"/>
    <mergeCell ref="C295:D295"/>
    <mergeCell ref="E295:F295"/>
    <mergeCell ref="G295:H295"/>
    <mergeCell ref="A296:D296"/>
    <mergeCell ref="E296:H296"/>
    <mergeCell ref="C297:D297"/>
    <mergeCell ref="E297:H297"/>
    <mergeCell ref="C298:D298"/>
    <mergeCell ref="E298:H298"/>
    <mergeCell ref="C299:D299"/>
    <mergeCell ref="E299:H299"/>
    <mergeCell ref="A11:A12"/>
    <mergeCell ref="A13:A19"/>
    <mergeCell ref="A29:A30"/>
    <mergeCell ref="A31:A37"/>
    <mergeCell ref="A47:A48"/>
    <mergeCell ref="A49:A56"/>
    <mergeCell ref="A66:A67"/>
    <mergeCell ref="A68:A74"/>
    <mergeCell ref="A84:A85"/>
    <mergeCell ref="A86:A94"/>
    <mergeCell ref="A104:A105"/>
    <mergeCell ref="A106:A113"/>
    <mergeCell ref="A124:A125"/>
    <mergeCell ref="A126:A134"/>
    <mergeCell ref="A144:A145"/>
    <mergeCell ref="A146:A154"/>
    <mergeCell ref="A165:A166"/>
    <mergeCell ref="A167:A176"/>
    <mergeCell ref="A186:A187"/>
    <mergeCell ref="A188:A195"/>
    <mergeCell ref="A205:A206"/>
    <mergeCell ref="A207:A214"/>
    <mergeCell ref="A223:A224"/>
    <mergeCell ref="A225:A232"/>
    <mergeCell ref="A242:A243"/>
    <mergeCell ref="A244:A252"/>
    <mergeCell ref="A262:A263"/>
    <mergeCell ref="A264:A272"/>
    <mergeCell ref="A282:A283"/>
    <mergeCell ref="A284:A290"/>
    <mergeCell ref="A300:A301"/>
    <mergeCell ref="A302:A308"/>
    <mergeCell ref="B14:B16"/>
    <mergeCell ref="B18:B19"/>
    <mergeCell ref="B32:B33"/>
    <mergeCell ref="B34:B36"/>
    <mergeCell ref="B50:B54"/>
    <mergeCell ref="B69:B70"/>
    <mergeCell ref="B71:B73"/>
    <mergeCell ref="B87:B88"/>
    <mergeCell ref="B90:B94"/>
    <mergeCell ref="B107:B111"/>
    <mergeCell ref="B127:B131"/>
    <mergeCell ref="B132:B133"/>
    <mergeCell ref="B147:B151"/>
    <mergeCell ref="B152:B153"/>
    <mergeCell ref="B168:B173"/>
    <mergeCell ref="B174:B175"/>
    <mergeCell ref="B189:B192"/>
    <mergeCell ref="B193:B194"/>
    <mergeCell ref="B208:B211"/>
    <mergeCell ref="B212:B213"/>
    <mergeCell ref="B226:B229"/>
    <mergeCell ref="B230:B231"/>
    <mergeCell ref="B245:B249"/>
    <mergeCell ref="B250:B251"/>
    <mergeCell ref="B265:B269"/>
    <mergeCell ref="B270:B271"/>
    <mergeCell ref="B285:B287"/>
    <mergeCell ref="B288:B289"/>
    <mergeCell ref="B303:B305"/>
    <mergeCell ref="B307:B308"/>
    <mergeCell ref="C34:C35"/>
    <mergeCell ref="C50:C51"/>
    <mergeCell ref="C52:C54"/>
    <mergeCell ref="C90:C94"/>
    <mergeCell ref="C107:C108"/>
    <mergeCell ref="C109:C111"/>
    <mergeCell ref="C147:C151"/>
    <mergeCell ref="C168:C172"/>
    <mergeCell ref="C226:C227"/>
    <mergeCell ref="C245:C249"/>
    <mergeCell ref="C265:C268"/>
    <mergeCell ref="A8:B10"/>
    <mergeCell ref="B11:H12"/>
    <mergeCell ref="A26:B28"/>
    <mergeCell ref="B29:H30"/>
    <mergeCell ref="A44:B46"/>
    <mergeCell ref="B47:H48"/>
    <mergeCell ref="A63:B65"/>
    <mergeCell ref="B66:H67"/>
    <mergeCell ref="A81:B83"/>
    <mergeCell ref="B84:H85"/>
    <mergeCell ref="A101:B103"/>
    <mergeCell ref="B104:H105"/>
    <mergeCell ref="A121:B123"/>
    <mergeCell ref="B124:H125"/>
    <mergeCell ref="A141:B143"/>
    <mergeCell ref="B144:H145"/>
    <mergeCell ref="A162:B164"/>
    <mergeCell ref="B165:H166"/>
    <mergeCell ref="A183:B185"/>
    <mergeCell ref="B186:H187"/>
    <mergeCell ref="A202:B204"/>
    <mergeCell ref="B205:H206"/>
    <mergeCell ref="A220:B222"/>
    <mergeCell ref="B223:H224"/>
    <mergeCell ref="A239:B241"/>
    <mergeCell ref="B242:H243"/>
    <mergeCell ref="A259:B261"/>
    <mergeCell ref="B262:H263"/>
    <mergeCell ref="A279:B281"/>
    <mergeCell ref="B282:H283"/>
    <mergeCell ref="A297:B299"/>
    <mergeCell ref="B300:H301"/>
  </mergeCells>
  <pageMargins left="0.75" right="0.393055555555556" top="0.747916666666667" bottom="0.432638888888889" header="0.275" footer="0.314583333333333"/>
  <pageSetup paperSize="9" scale="93"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73"/>
  <sheetViews>
    <sheetView workbookViewId="0">
      <selection activeCell="F8" sqref="F8"/>
    </sheetView>
  </sheetViews>
  <sheetFormatPr defaultColWidth="10" defaultRowHeight="14.4"/>
  <cols>
    <col min="1" max="1" width="0.12962962962963" style="77" customWidth="1"/>
    <col min="2" max="2" width="13.4444444444444" style="77" customWidth="1"/>
    <col min="3" max="3" width="40.712962962963" style="77" customWidth="1"/>
    <col min="4" max="4" width="12.75" style="77" customWidth="1"/>
    <col min="5" max="5" width="13.1574074074074" style="77" customWidth="1"/>
    <col min="6" max="6" width="13.4351851851852" style="77" customWidth="1"/>
    <col min="7" max="16384" width="10" style="77"/>
  </cols>
  <sheetData>
    <row r="1" ht="16.35" customHeight="1" spans="1:6">
      <c r="A1" s="137"/>
      <c r="B1" s="138" t="s">
        <v>34</v>
      </c>
      <c r="C1" s="137"/>
      <c r="D1" s="137"/>
      <c r="E1" s="137"/>
      <c r="F1" s="137"/>
    </row>
    <row r="2" ht="16.35" customHeight="1" spans="2:6">
      <c r="B2" s="139" t="s">
        <v>35</v>
      </c>
      <c r="C2" s="139"/>
      <c r="D2" s="139"/>
      <c r="E2" s="139"/>
      <c r="F2" s="139"/>
    </row>
    <row r="3" ht="16.35" customHeight="1" spans="2:6">
      <c r="B3" s="139"/>
      <c r="C3" s="139"/>
      <c r="D3" s="139"/>
      <c r="E3" s="139"/>
      <c r="F3" s="139"/>
    </row>
    <row r="4" ht="16.35" customHeight="1" spans="2:6">
      <c r="B4" s="137"/>
      <c r="C4" s="137"/>
      <c r="D4" s="137"/>
      <c r="E4" s="137"/>
      <c r="F4" s="137"/>
    </row>
    <row r="5" ht="20.7" customHeight="1" spans="2:6">
      <c r="B5" s="140" t="s">
        <v>2</v>
      </c>
      <c r="C5" s="140"/>
      <c r="D5" s="137"/>
      <c r="E5" s="137"/>
      <c r="F5" s="141" t="s">
        <v>3</v>
      </c>
    </row>
    <row r="6" ht="34.5" customHeight="1" spans="2:6">
      <c r="B6" s="142" t="s">
        <v>36</v>
      </c>
      <c r="C6" s="142"/>
      <c r="D6" s="142" t="s">
        <v>37</v>
      </c>
      <c r="E6" s="142"/>
      <c r="F6" s="142"/>
    </row>
    <row r="7" ht="29.3" customHeight="1" spans="2:6">
      <c r="B7" s="142" t="s">
        <v>38</v>
      </c>
      <c r="C7" s="142" t="s">
        <v>39</v>
      </c>
      <c r="D7" s="142" t="s">
        <v>40</v>
      </c>
      <c r="E7" s="142" t="s">
        <v>41</v>
      </c>
      <c r="F7" s="142" t="s">
        <v>42</v>
      </c>
    </row>
    <row r="8" ht="22.4" customHeight="1" spans="2:6">
      <c r="B8" s="143" t="s">
        <v>8</v>
      </c>
      <c r="C8" s="143"/>
      <c r="D8" s="144">
        <f>E8+F8</f>
        <v>4176.1</v>
      </c>
      <c r="E8" s="144">
        <f>E9+E23+E26+E29+E40+E43+E46+E51+E67+E70</f>
        <v>2990.36</v>
      </c>
      <c r="F8" s="144">
        <f>F9+F23+F26+F29+F40+F43+F46+F51+F67+F70</f>
        <v>1185.74</v>
      </c>
    </row>
    <row r="9" ht="19.8" customHeight="1" spans="2:16379">
      <c r="B9" s="90" t="s">
        <v>43</v>
      </c>
      <c r="C9" s="91" t="s">
        <v>15</v>
      </c>
      <c r="D9" s="92">
        <f>E9+F9</f>
        <v>1475.28</v>
      </c>
      <c r="E9" s="92">
        <f>E10+E12+E15+E17+E19+E21</f>
        <v>1436.16</v>
      </c>
      <c r="F9" s="92">
        <f>F10+F12+F15+F17+F19+F21</f>
        <v>39.12</v>
      </c>
      <c r="XEY9" s="77">
        <f>SUM(A9:XEX9)</f>
        <v>2950.56</v>
      </c>
    </row>
    <row r="10" ht="19.8" customHeight="1" spans="2:6">
      <c r="B10" s="93" t="s">
        <v>44</v>
      </c>
      <c r="C10" s="93" t="s">
        <v>45</v>
      </c>
      <c r="D10" s="92">
        <f>E10+F10</f>
        <v>23.28</v>
      </c>
      <c r="E10" s="92">
        <f>E11</f>
        <v>23.28</v>
      </c>
      <c r="F10" s="92">
        <f>F11</f>
        <v>0</v>
      </c>
    </row>
    <row r="11" ht="19.8" customHeight="1" spans="2:6">
      <c r="B11" s="93" t="s">
        <v>46</v>
      </c>
      <c r="C11" s="93" t="s">
        <v>47</v>
      </c>
      <c r="D11" s="92">
        <f>E11+F11</f>
        <v>23.28</v>
      </c>
      <c r="E11" s="92">
        <v>23.28</v>
      </c>
      <c r="F11" s="92"/>
    </row>
    <row r="12" ht="17.25" customHeight="1" spans="2:6">
      <c r="B12" s="94" t="s">
        <v>48</v>
      </c>
      <c r="C12" s="95" t="s">
        <v>49</v>
      </c>
      <c r="D12" s="92">
        <v>1609.98</v>
      </c>
      <c r="E12" s="92">
        <f>E13+E14</f>
        <v>1075.07</v>
      </c>
      <c r="F12" s="92">
        <f>F13+F14</f>
        <v>24.82</v>
      </c>
    </row>
    <row r="13" ht="18.95" customHeight="1" spans="2:6">
      <c r="B13" s="94" t="s">
        <v>50</v>
      </c>
      <c r="C13" s="95" t="s">
        <v>51</v>
      </c>
      <c r="D13" s="92">
        <v>1609.98</v>
      </c>
      <c r="E13" s="92">
        <v>1019.29</v>
      </c>
      <c r="F13" s="92">
        <v>24.82</v>
      </c>
    </row>
    <row r="14" ht="18.95" customHeight="1" spans="2:6">
      <c r="B14" s="94">
        <v>2010350</v>
      </c>
      <c r="C14" s="95" t="s">
        <v>52</v>
      </c>
      <c r="D14" s="92">
        <f>E14+F14</f>
        <v>55.78</v>
      </c>
      <c r="E14" s="92">
        <v>55.78</v>
      </c>
      <c r="F14" s="92"/>
    </row>
    <row r="15" ht="17.25" customHeight="1" spans="2:6">
      <c r="B15" s="94" t="s">
        <v>53</v>
      </c>
      <c r="C15" s="95" t="s">
        <v>54</v>
      </c>
      <c r="D15" s="92">
        <v>14.3</v>
      </c>
      <c r="E15" s="92"/>
      <c r="F15" s="92">
        <v>14.3</v>
      </c>
    </row>
    <row r="16" ht="18.95" customHeight="1" spans="2:6">
      <c r="B16" s="94" t="s">
        <v>55</v>
      </c>
      <c r="C16" s="95" t="s">
        <v>56</v>
      </c>
      <c r="D16" s="92">
        <v>14.3</v>
      </c>
      <c r="E16" s="92"/>
      <c r="F16" s="92">
        <v>14.3</v>
      </c>
    </row>
    <row r="17" ht="18.95" customHeight="1" spans="2:6">
      <c r="B17" s="93" t="s">
        <v>57</v>
      </c>
      <c r="C17" s="93" t="s">
        <v>58</v>
      </c>
      <c r="D17" s="92">
        <f t="shared" ref="D17:D30" si="0">E17+F17</f>
        <v>89.51</v>
      </c>
      <c r="E17" s="92">
        <f>E18</f>
        <v>89.51</v>
      </c>
      <c r="F17" s="92">
        <f>F18</f>
        <v>0</v>
      </c>
    </row>
    <row r="18" ht="18.95" customHeight="1" spans="2:6">
      <c r="B18" s="93" t="s">
        <v>59</v>
      </c>
      <c r="C18" s="93" t="s">
        <v>47</v>
      </c>
      <c r="D18" s="92">
        <f t="shared" si="0"/>
        <v>89.51</v>
      </c>
      <c r="E18" s="92">
        <v>89.51</v>
      </c>
      <c r="F18" s="92"/>
    </row>
    <row r="19" ht="18.95" customHeight="1" spans="2:6">
      <c r="B19" s="93" t="s">
        <v>60</v>
      </c>
      <c r="C19" s="93" t="s">
        <v>61</v>
      </c>
      <c r="D19" s="92">
        <f t="shared" si="0"/>
        <v>18.4</v>
      </c>
      <c r="E19" s="92">
        <f>E20</f>
        <v>18.4</v>
      </c>
      <c r="F19" s="92">
        <f>F20</f>
        <v>0</v>
      </c>
    </row>
    <row r="20" ht="18.95" customHeight="1" spans="2:6">
      <c r="B20" s="93" t="s">
        <v>62</v>
      </c>
      <c r="C20" s="93" t="s">
        <v>47</v>
      </c>
      <c r="D20" s="92">
        <f t="shared" si="0"/>
        <v>18.4</v>
      </c>
      <c r="E20" s="92">
        <v>18.4</v>
      </c>
      <c r="F20" s="92"/>
    </row>
    <row r="21" ht="18.95" customHeight="1" spans="2:6">
      <c r="B21" s="93" t="s">
        <v>63</v>
      </c>
      <c r="C21" s="93" t="s">
        <v>64</v>
      </c>
      <c r="D21" s="92">
        <f t="shared" si="0"/>
        <v>229.9</v>
      </c>
      <c r="E21" s="92">
        <f>E22</f>
        <v>229.9</v>
      </c>
      <c r="F21" s="92">
        <f>F22</f>
        <v>0</v>
      </c>
    </row>
    <row r="22" ht="18.95" customHeight="1" spans="2:6">
      <c r="B22" s="93" t="s">
        <v>65</v>
      </c>
      <c r="C22" s="93" t="s">
        <v>47</v>
      </c>
      <c r="D22" s="92">
        <f t="shared" si="0"/>
        <v>229.9</v>
      </c>
      <c r="E22" s="92">
        <v>229.9</v>
      </c>
      <c r="F22" s="92"/>
    </row>
    <row r="23" ht="18.95" customHeight="1" spans="2:6">
      <c r="B23" s="96" t="s">
        <v>66</v>
      </c>
      <c r="C23" s="97" t="s">
        <v>17</v>
      </c>
      <c r="D23" s="92">
        <f t="shared" si="0"/>
        <v>7</v>
      </c>
      <c r="E23" s="92">
        <v>7</v>
      </c>
      <c r="F23" s="92"/>
    </row>
    <row r="24" ht="18.95" customHeight="1" spans="2:6">
      <c r="B24" s="98" t="s">
        <v>67</v>
      </c>
      <c r="C24" s="97" t="s">
        <v>68</v>
      </c>
      <c r="D24" s="92">
        <f t="shared" si="0"/>
        <v>7</v>
      </c>
      <c r="E24" s="92">
        <v>7</v>
      </c>
      <c r="F24" s="92"/>
    </row>
    <row r="25" ht="18.95" customHeight="1" spans="2:6">
      <c r="B25" s="98" t="s">
        <v>69</v>
      </c>
      <c r="C25" s="97" t="s">
        <v>70</v>
      </c>
      <c r="D25" s="92">
        <f t="shared" si="0"/>
        <v>7</v>
      </c>
      <c r="E25" s="92">
        <v>7</v>
      </c>
      <c r="F25" s="92"/>
    </row>
    <row r="26" ht="18.95" customHeight="1" spans="2:6">
      <c r="B26" s="93" t="s">
        <v>71</v>
      </c>
      <c r="C26" s="93" t="s">
        <v>19</v>
      </c>
      <c r="D26" s="92">
        <f t="shared" si="0"/>
        <v>45.46</v>
      </c>
      <c r="E26" s="92">
        <f>E27</f>
        <v>45.46</v>
      </c>
      <c r="F26" s="92">
        <f>F27</f>
        <v>0</v>
      </c>
    </row>
    <row r="27" ht="18.95" customHeight="1" spans="2:6">
      <c r="B27" s="93" t="s">
        <v>72</v>
      </c>
      <c r="C27" s="93" t="s">
        <v>73</v>
      </c>
      <c r="D27" s="92">
        <f t="shared" si="0"/>
        <v>45.46</v>
      </c>
      <c r="E27" s="92">
        <f>E28</f>
        <v>45.46</v>
      </c>
      <c r="F27" s="92"/>
    </row>
    <row r="28" ht="18.95" customHeight="1" spans="2:6">
      <c r="B28" s="93">
        <v>2070114</v>
      </c>
      <c r="C28" s="93" t="s">
        <v>74</v>
      </c>
      <c r="D28" s="92">
        <f t="shared" si="0"/>
        <v>45.46</v>
      </c>
      <c r="E28" s="92">
        <v>45.46</v>
      </c>
      <c r="F28" s="92"/>
    </row>
    <row r="29" ht="19.8" customHeight="1" spans="2:6">
      <c r="B29" s="90" t="s">
        <v>75</v>
      </c>
      <c r="C29" s="91" t="s">
        <v>20</v>
      </c>
      <c r="D29" s="92">
        <f t="shared" si="0"/>
        <v>458.8</v>
      </c>
      <c r="E29" s="92">
        <f>E30+E32+E34+E38</f>
        <v>458.3</v>
      </c>
      <c r="F29" s="92">
        <f>F30+F32+F34+F38</f>
        <v>0.5</v>
      </c>
    </row>
    <row r="30" ht="19.8" customHeight="1" spans="2:6">
      <c r="B30" s="99" t="s">
        <v>76</v>
      </c>
      <c r="C30" s="99" t="s">
        <v>77</v>
      </c>
      <c r="D30" s="92">
        <f t="shared" si="0"/>
        <v>61.33</v>
      </c>
      <c r="E30" s="92">
        <f>E31</f>
        <v>61.33</v>
      </c>
      <c r="F30" s="92">
        <f>F31</f>
        <v>0</v>
      </c>
    </row>
    <row r="31" ht="19.8" customHeight="1" spans="2:6">
      <c r="B31" s="99" t="s">
        <v>78</v>
      </c>
      <c r="C31" s="99" t="s">
        <v>79</v>
      </c>
      <c r="D31" s="92">
        <f t="shared" ref="D31:D42" si="1">E31+F31</f>
        <v>61.33</v>
      </c>
      <c r="E31" s="92">
        <v>61.33</v>
      </c>
      <c r="F31" s="92"/>
    </row>
    <row r="32" ht="17.25" customHeight="1" spans="2:6">
      <c r="B32" s="94" t="s">
        <v>80</v>
      </c>
      <c r="C32" s="95" t="s">
        <v>81</v>
      </c>
      <c r="D32" s="92">
        <f t="shared" si="1"/>
        <v>0.5</v>
      </c>
      <c r="E32" s="92"/>
      <c r="F32" s="92">
        <v>0.5</v>
      </c>
    </row>
    <row r="33" ht="18.95" customHeight="1" spans="2:6">
      <c r="B33" s="94" t="s">
        <v>82</v>
      </c>
      <c r="C33" s="95" t="s">
        <v>51</v>
      </c>
      <c r="D33" s="92">
        <f t="shared" si="1"/>
        <v>0.5</v>
      </c>
      <c r="E33" s="92"/>
      <c r="F33" s="92">
        <v>0.5</v>
      </c>
    </row>
    <row r="34" ht="17.25" customHeight="1" spans="2:6">
      <c r="B34" s="94" t="s">
        <v>83</v>
      </c>
      <c r="C34" s="95" t="s">
        <v>84</v>
      </c>
      <c r="D34" s="92">
        <f t="shared" si="1"/>
        <v>361.19</v>
      </c>
      <c r="E34" s="92">
        <v>361.19</v>
      </c>
      <c r="F34" s="92"/>
    </row>
    <row r="35" ht="18.95" customHeight="1" spans="2:6">
      <c r="B35" s="94" t="s">
        <v>85</v>
      </c>
      <c r="C35" s="95" t="s">
        <v>86</v>
      </c>
      <c r="D35" s="92">
        <f t="shared" si="1"/>
        <v>191.31</v>
      </c>
      <c r="E35" s="92">
        <v>191.31</v>
      </c>
      <c r="F35" s="92"/>
    </row>
    <row r="36" ht="18.95" customHeight="1" spans="2:6">
      <c r="B36" s="94" t="s">
        <v>87</v>
      </c>
      <c r="C36" s="95" t="s">
        <v>88</v>
      </c>
      <c r="D36" s="92">
        <f t="shared" si="1"/>
        <v>95.08</v>
      </c>
      <c r="E36" s="92">
        <v>95.08</v>
      </c>
      <c r="F36" s="92"/>
    </row>
    <row r="37" ht="18.95" customHeight="1" spans="2:6">
      <c r="B37" s="94" t="s">
        <v>89</v>
      </c>
      <c r="C37" s="95" t="s">
        <v>90</v>
      </c>
      <c r="D37" s="92">
        <f t="shared" si="1"/>
        <v>74.8</v>
      </c>
      <c r="E37" s="92">
        <v>74.8</v>
      </c>
      <c r="F37" s="92"/>
    </row>
    <row r="38" ht="18.95" customHeight="1" spans="2:6">
      <c r="B38" s="100">
        <v>20828</v>
      </c>
      <c r="C38" s="99" t="s">
        <v>91</v>
      </c>
      <c r="D38" s="92">
        <f t="shared" si="1"/>
        <v>35.78</v>
      </c>
      <c r="E38" s="92">
        <f>E39</f>
        <v>35.78</v>
      </c>
      <c r="F38" s="92">
        <f>F39</f>
        <v>0</v>
      </c>
    </row>
    <row r="39" ht="18.95" customHeight="1" spans="2:6">
      <c r="B39" s="101">
        <v>2082850</v>
      </c>
      <c r="C39" s="99" t="s">
        <v>52</v>
      </c>
      <c r="D39" s="92">
        <f t="shared" si="1"/>
        <v>35.78</v>
      </c>
      <c r="E39" s="92">
        <v>35.78</v>
      </c>
      <c r="F39" s="92"/>
    </row>
    <row r="40" ht="19.8" customHeight="1" spans="2:6">
      <c r="B40" s="90" t="s">
        <v>92</v>
      </c>
      <c r="C40" s="91" t="s">
        <v>21</v>
      </c>
      <c r="D40" s="92">
        <f t="shared" si="1"/>
        <v>117.47</v>
      </c>
      <c r="E40" s="92">
        <v>117.47</v>
      </c>
      <c r="F40" s="92"/>
    </row>
    <row r="41" ht="17.25" customHeight="1" spans="2:6">
      <c r="B41" s="94" t="s">
        <v>93</v>
      </c>
      <c r="C41" s="95" t="s">
        <v>94</v>
      </c>
      <c r="D41" s="92">
        <f t="shared" si="1"/>
        <v>117.47</v>
      </c>
      <c r="E41" s="92">
        <v>117.47</v>
      </c>
      <c r="F41" s="92"/>
    </row>
    <row r="42" ht="18.95" customHeight="1" spans="2:6">
      <c r="B42" s="94" t="s">
        <v>95</v>
      </c>
      <c r="C42" s="95" t="s">
        <v>96</v>
      </c>
      <c r="D42" s="92">
        <f t="shared" si="1"/>
        <v>117.47</v>
      </c>
      <c r="E42" s="92">
        <v>117.47</v>
      </c>
      <c r="F42" s="92"/>
    </row>
    <row r="43" ht="19.8" customHeight="1" spans="2:6">
      <c r="B43" s="90" t="s">
        <v>97</v>
      </c>
      <c r="C43" s="91" t="s">
        <v>22</v>
      </c>
      <c r="D43" s="92">
        <f t="shared" ref="D43:D75" si="2">E43+F43</f>
        <v>17.12</v>
      </c>
      <c r="E43" s="92"/>
      <c r="F43" s="92">
        <v>17.12</v>
      </c>
    </row>
    <row r="44" ht="17.25" customHeight="1" spans="2:6">
      <c r="B44" s="94" t="s">
        <v>98</v>
      </c>
      <c r="C44" s="95" t="s">
        <v>99</v>
      </c>
      <c r="D44" s="92">
        <f t="shared" si="2"/>
        <v>17.12</v>
      </c>
      <c r="E44" s="92"/>
      <c r="F44" s="92">
        <v>17.12</v>
      </c>
    </row>
    <row r="45" ht="18.95" customHeight="1" spans="2:6">
      <c r="B45" s="94" t="s">
        <v>100</v>
      </c>
      <c r="C45" s="95" t="s">
        <v>101</v>
      </c>
      <c r="D45" s="92">
        <f t="shared" si="2"/>
        <v>17.12</v>
      </c>
      <c r="E45" s="92"/>
      <c r="F45" s="92">
        <v>17.12</v>
      </c>
    </row>
    <row r="46" ht="19.8" customHeight="1" spans="2:6">
      <c r="B46" s="90" t="s">
        <v>102</v>
      </c>
      <c r="C46" s="91" t="s">
        <v>23</v>
      </c>
      <c r="D46" s="92">
        <f t="shared" si="2"/>
        <v>244.03</v>
      </c>
      <c r="E46" s="92">
        <f>E47+E49</f>
        <v>57.95</v>
      </c>
      <c r="F46" s="92">
        <f>F47+F49</f>
        <v>186.08</v>
      </c>
    </row>
    <row r="47" ht="17.25" customHeight="1" spans="2:6">
      <c r="B47" s="94" t="s">
        <v>103</v>
      </c>
      <c r="C47" s="95" t="s">
        <v>104</v>
      </c>
      <c r="D47" s="92">
        <f t="shared" si="2"/>
        <v>107.95</v>
      </c>
      <c r="E47" s="92">
        <f>E48</f>
        <v>57.95</v>
      </c>
      <c r="F47" s="92">
        <v>50</v>
      </c>
    </row>
    <row r="48" ht="18.95" customHeight="1" spans="2:6">
      <c r="B48" s="94" t="s">
        <v>105</v>
      </c>
      <c r="C48" s="95" t="s">
        <v>106</v>
      </c>
      <c r="D48" s="92">
        <f t="shared" si="2"/>
        <v>107.95</v>
      </c>
      <c r="E48" s="92">
        <v>57.95</v>
      </c>
      <c r="F48" s="92">
        <v>50</v>
      </c>
    </row>
    <row r="49" ht="17.25" customHeight="1" spans="2:6">
      <c r="B49" s="94" t="s">
        <v>107</v>
      </c>
      <c r="C49" s="95" t="s">
        <v>108</v>
      </c>
      <c r="D49" s="92">
        <f t="shared" si="2"/>
        <v>136.08</v>
      </c>
      <c r="E49" s="92"/>
      <c r="F49" s="92">
        <v>136.08</v>
      </c>
    </row>
    <row r="50" ht="18.95" customHeight="1" spans="2:6">
      <c r="B50" s="94" t="s">
        <v>109</v>
      </c>
      <c r="C50" s="95" t="s">
        <v>110</v>
      </c>
      <c r="D50" s="92">
        <f t="shared" si="2"/>
        <v>136.08</v>
      </c>
      <c r="E50" s="92"/>
      <c r="F50" s="92">
        <v>136.08</v>
      </c>
    </row>
    <row r="51" ht="19.8" customHeight="1" spans="2:6">
      <c r="B51" s="90" t="s">
        <v>111</v>
      </c>
      <c r="C51" s="91" t="s">
        <v>24</v>
      </c>
      <c r="D51" s="92">
        <f t="shared" si="2"/>
        <v>1573.39</v>
      </c>
      <c r="E51" s="92">
        <f>E52+E56+E58+E61+E64</f>
        <v>630.47</v>
      </c>
      <c r="F51" s="92">
        <f>F52+F56+F58+F61+F64</f>
        <v>942.92</v>
      </c>
    </row>
    <row r="52" ht="17.25" customHeight="1" spans="2:6">
      <c r="B52" s="94" t="s">
        <v>112</v>
      </c>
      <c r="C52" s="95" t="s">
        <v>113</v>
      </c>
      <c r="D52" s="92">
        <f t="shared" si="2"/>
        <v>741.47</v>
      </c>
      <c r="E52" s="92">
        <f>E53+E54+E55</f>
        <v>630.47</v>
      </c>
      <c r="F52" s="92">
        <f>F53+F54+F55</f>
        <v>111</v>
      </c>
    </row>
    <row r="53" s="77" customFormat="1" ht="18.95" customHeight="1" spans="2:6">
      <c r="B53" s="94" t="s">
        <v>114</v>
      </c>
      <c r="C53" s="95" t="s">
        <v>115</v>
      </c>
      <c r="D53" s="92">
        <f t="shared" si="2"/>
        <v>630.47</v>
      </c>
      <c r="E53" s="92">
        <v>630.47</v>
      </c>
      <c r="F53" s="92"/>
    </row>
    <row r="54" s="77" customFormat="1" ht="18.95" customHeight="1" spans="2:6">
      <c r="B54" s="94" t="s">
        <v>116</v>
      </c>
      <c r="C54" s="95" t="s">
        <v>117</v>
      </c>
      <c r="D54" s="92">
        <f t="shared" si="2"/>
        <v>11</v>
      </c>
      <c r="E54" s="92"/>
      <c r="F54" s="92">
        <v>11</v>
      </c>
    </row>
    <row r="55" s="77" customFormat="1" ht="18.95" customHeight="1" spans="2:6">
      <c r="B55" s="94" t="s">
        <v>118</v>
      </c>
      <c r="C55" s="95" t="s">
        <v>119</v>
      </c>
      <c r="D55" s="92">
        <f t="shared" si="2"/>
        <v>100</v>
      </c>
      <c r="E55" s="92"/>
      <c r="F55" s="92">
        <v>100</v>
      </c>
    </row>
    <row r="56" s="77" customFormat="1" ht="17.25" customHeight="1" spans="2:6">
      <c r="B56" s="94" t="s">
        <v>120</v>
      </c>
      <c r="C56" s="95" t="s">
        <v>121</v>
      </c>
      <c r="D56" s="92">
        <f t="shared" si="2"/>
        <v>12.65</v>
      </c>
      <c r="E56" s="92">
        <f>E57</f>
        <v>0</v>
      </c>
      <c r="F56" s="92">
        <f>F57</f>
        <v>12.65</v>
      </c>
    </row>
    <row r="57" s="77" customFormat="1" ht="18.95" customHeight="1" spans="2:6">
      <c r="B57" s="94" t="s">
        <v>122</v>
      </c>
      <c r="C57" s="95" t="s">
        <v>123</v>
      </c>
      <c r="D57" s="92">
        <f t="shared" si="2"/>
        <v>12.65</v>
      </c>
      <c r="E57" s="92"/>
      <c r="F57" s="92">
        <v>12.65</v>
      </c>
    </row>
    <row r="58" s="77" customFormat="1" ht="17.25" customHeight="1" spans="2:6">
      <c r="B58" s="94" t="s">
        <v>124</v>
      </c>
      <c r="C58" s="95" t="s">
        <v>125</v>
      </c>
      <c r="D58" s="92">
        <f t="shared" si="2"/>
        <v>49.23</v>
      </c>
      <c r="E58" s="92">
        <f>E59+E60</f>
        <v>0</v>
      </c>
      <c r="F58" s="92">
        <f>F59+F60</f>
        <v>49.23</v>
      </c>
    </row>
    <row r="59" s="77" customFormat="1" ht="18.95" customHeight="1" spans="2:6">
      <c r="B59" s="94" t="s">
        <v>126</v>
      </c>
      <c r="C59" s="95" t="s">
        <v>127</v>
      </c>
      <c r="D59" s="92">
        <f t="shared" si="2"/>
        <v>10</v>
      </c>
      <c r="E59" s="92"/>
      <c r="F59" s="92">
        <v>10</v>
      </c>
    </row>
    <row r="60" s="77" customFormat="1" ht="18.95" customHeight="1" spans="2:6">
      <c r="B60" s="94" t="s">
        <v>128</v>
      </c>
      <c r="C60" s="95" t="s">
        <v>129</v>
      </c>
      <c r="D60" s="92">
        <f t="shared" si="2"/>
        <v>39.23</v>
      </c>
      <c r="E60" s="92"/>
      <c r="F60" s="92">
        <v>39.23</v>
      </c>
    </row>
    <row r="61" s="77" customFormat="1" ht="17.25" customHeight="1" spans="2:6">
      <c r="B61" s="94" t="s">
        <v>130</v>
      </c>
      <c r="C61" s="95" t="s">
        <v>131</v>
      </c>
      <c r="D61" s="92">
        <f t="shared" si="2"/>
        <v>429.47</v>
      </c>
      <c r="E61" s="92">
        <f>E62+E63</f>
        <v>0</v>
      </c>
      <c r="F61" s="92">
        <f>F62+F63</f>
        <v>429.47</v>
      </c>
    </row>
    <row r="62" s="77" customFormat="1" ht="18.95" customHeight="1" spans="2:6">
      <c r="B62" s="94" t="s">
        <v>132</v>
      </c>
      <c r="C62" s="95" t="s">
        <v>133</v>
      </c>
      <c r="D62" s="92">
        <f t="shared" si="2"/>
        <v>320</v>
      </c>
      <c r="E62" s="92"/>
      <c r="F62" s="92">
        <v>320</v>
      </c>
    </row>
    <row r="63" s="77" customFormat="1" ht="18.95" customHeight="1" spans="2:6">
      <c r="B63" s="94" t="s">
        <v>134</v>
      </c>
      <c r="C63" s="95" t="s">
        <v>135</v>
      </c>
      <c r="D63" s="92">
        <f t="shared" si="2"/>
        <v>109.47</v>
      </c>
      <c r="E63" s="92"/>
      <c r="F63" s="92">
        <v>109.47</v>
      </c>
    </row>
    <row r="64" s="77" customFormat="1" ht="17.25" customHeight="1" spans="2:6">
      <c r="B64" s="94" t="s">
        <v>136</v>
      </c>
      <c r="C64" s="95" t="s">
        <v>137</v>
      </c>
      <c r="D64" s="92">
        <f t="shared" si="2"/>
        <v>340.57</v>
      </c>
      <c r="E64" s="92">
        <f>E65+E66</f>
        <v>0</v>
      </c>
      <c r="F64" s="92">
        <f>F65+F66</f>
        <v>340.57</v>
      </c>
    </row>
    <row r="65" s="77" customFormat="1" ht="18.95" customHeight="1" spans="2:6">
      <c r="B65" s="94" t="s">
        <v>138</v>
      </c>
      <c r="C65" s="95" t="s">
        <v>139</v>
      </c>
      <c r="D65" s="92">
        <f t="shared" si="2"/>
        <v>13.5</v>
      </c>
      <c r="E65" s="92"/>
      <c r="F65" s="92">
        <v>13.5</v>
      </c>
    </row>
    <row r="66" s="77" customFormat="1" ht="18.95" customHeight="1" spans="2:6">
      <c r="B66" s="94" t="s">
        <v>140</v>
      </c>
      <c r="C66" s="95" t="s">
        <v>141</v>
      </c>
      <c r="D66" s="92">
        <f t="shared" si="2"/>
        <v>327.07</v>
      </c>
      <c r="E66" s="92"/>
      <c r="F66" s="92">
        <v>327.07</v>
      </c>
    </row>
    <row r="67" ht="18.95" customHeight="1" spans="2:6">
      <c r="B67" s="99">
        <v>220</v>
      </c>
      <c r="C67" s="99" t="s">
        <v>25</v>
      </c>
      <c r="D67" s="92">
        <f t="shared" si="2"/>
        <v>69.24</v>
      </c>
      <c r="E67" s="92">
        <f>E68</f>
        <v>69.24</v>
      </c>
      <c r="F67" s="92">
        <f>F68</f>
        <v>0</v>
      </c>
    </row>
    <row r="68" ht="18.95" customHeight="1" spans="2:6">
      <c r="B68" s="99">
        <v>22001</v>
      </c>
      <c r="C68" s="99" t="s">
        <v>142</v>
      </c>
      <c r="D68" s="92">
        <f t="shared" si="2"/>
        <v>69.24</v>
      </c>
      <c r="E68" s="92">
        <f>E69</f>
        <v>69.24</v>
      </c>
      <c r="F68" s="92">
        <f>F69</f>
        <v>0</v>
      </c>
    </row>
    <row r="69" ht="18.95" customHeight="1" spans="2:6">
      <c r="B69" s="99">
        <v>2200150</v>
      </c>
      <c r="C69" s="99" t="s">
        <v>52</v>
      </c>
      <c r="D69" s="92">
        <f t="shared" si="2"/>
        <v>69.24</v>
      </c>
      <c r="E69" s="92">
        <v>69.24</v>
      </c>
      <c r="F69" s="92"/>
    </row>
    <row r="70" ht="19.8" customHeight="1" spans="2:6">
      <c r="B70" s="90" t="s">
        <v>143</v>
      </c>
      <c r="C70" s="91" t="s">
        <v>26</v>
      </c>
      <c r="D70" s="92">
        <f t="shared" si="2"/>
        <v>168.31</v>
      </c>
      <c r="E70" s="92">
        <v>168.31</v>
      </c>
      <c r="F70" s="92"/>
    </row>
    <row r="71" ht="17.25" customHeight="1" spans="2:6">
      <c r="B71" s="94" t="s">
        <v>144</v>
      </c>
      <c r="C71" s="95" t="s">
        <v>145</v>
      </c>
      <c r="D71" s="92">
        <f t="shared" si="2"/>
        <v>168.31</v>
      </c>
      <c r="E71" s="92">
        <v>168.31</v>
      </c>
      <c r="F71" s="92"/>
    </row>
    <row r="72" ht="18.95" customHeight="1" spans="2:6">
      <c r="B72" s="94" t="s">
        <v>146</v>
      </c>
      <c r="C72" s="95" t="s">
        <v>147</v>
      </c>
      <c r="D72" s="92">
        <f t="shared" si="2"/>
        <v>168.31</v>
      </c>
      <c r="E72" s="92">
        <v>168.31</v>
      </c>
      <c r="F72" s="92"/>
    </row>
    <row r="73" ht="23.25" customHeight="1" spans="2:6">
      <c r="B73" s="145" t="s">
        <v>148</v>
      </c>
      <c r="C73" s="145"/>
      <c r="D73" s="145"/>
      <c r="E73" s="145"/>
      <c r="F73" s="145"/>
    </row>
  </sheetData>
  <mergeCells count="6">
    <mergeCell ref="B5:C5"/>
    <mergeCell ref="B6:C6"/>
    <mergeCell ref="D6:F6"/>
    <mergeCell ref="B8:C8"/>
    <mergeCell ref="B73:F73"/>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abSelected="1" topLeftCell="A16" workbookViewId="0">
      <selection activeCell="F8" sqref="F8"/>
    </sheetView>
  </sheetViews>
  <sheetFormatPr defaultColWidth="10" defaultRowHeight="14.4" outlineLevelCol="5"/>
  <cols>
    <col min="1" max="1" width="0.268518518518519" customWidth="1"/>
    <col min="2" max="2" width="12.75" customWidth="1"/>
    <col min="3" max="3" width="36.1018518518519" customWidth="1"/>
    <col min="4" max="4" width="17.1018518518519" customWidth="1"/>
    <col min="5" max="5" width="16.5555555555556" customWidth="1"/>
    <col min="6" max="6" width="17.5" customWidth="1"/>
    <col min="8" max="8" width="12.8888888888889"/>
  </cols>
  <sheetData>
    <row r="1" ht="18.1" customHeight="1" spans="1:6">
      <c r="A1" s="10"/>
      <c r="B1" s="136" t="s">
        <v>149</v>
      </c>
      <c r="C1" s="120"/>
      <c r="D1" s="120"/>
      <c r="E1" s="120"/>
      <c r="F1" s="120"/>
    </row>
    <row r="2" ht="16.35" customHeight="1" spans="2:6">
      <c r="B2" s="125" t="s">
        <v>150</v>
      </c>
      <c r="C2" s="125"/>
      <c r="D2" s="125"/>
      <c r="E2" s="125"/>
      <c r="F2" s="125"/>
    </row>
    <row r="3" ht="16.35" customHeight="1" spans="2:6">
      <c r="B3" s="125"/>
      <c r="C3" s="125"/>
      <c r="D3" s="125"/>
      <c r="E3" s="125"/>
      <c r="F3" s="125"/>
    </row>
    <row r="4" ht="16.35" customHeight="1" spans="2:6">
      <c r="B4" s="120"/>
      <c r="C4" s="120"/>
      <c r="D4" s="120"/>
      <c r="E4" s="120"/>
      <c r="F4" s="120"/>
    </row>
    <row r="5" ht="19.8" customHeight="1" spans="2:6">
      <c r="B5" s="120" t="s">
        <v>2</v>
      </c>
      <c r="C5" s="120"/>
      <c r="D5" s="120"/>
      <c r="E5" s="120"/>
      <c r="F5" s="76" t="s">
        <v>3</v>
      </c>
    </row>
    <row r="6" ht="36.2" customHeight="1" spans="2:6">
      <c r="B6" s="126" t="s">
        <v>151</v>
      </c>
      <c r="C6" s="126"/>
      <c r="D6" s="126" t="s">
        <v>152</v>
      </c>
      <c r="E6" s="126"/>
      <c r="F6" s="126"/>
    </row>
    <row r="7" ht="27.6" customHeight="1" spans="2:6">
      <c r="B7" s="126" t="s">
        <v>153</v>
      </c>
      <c r="C7" s="126" t="s">
        <v>39</v>
      </c>
      <c r="D7" s="126" t="s">
        <v>40</v>
      </c>
      <c r="E7" s="126" t="s">
        <v>154</v>
      </c>
      <c r="F7" s="126" t="s">
        <v>155</v>
      </c>
    </row>
    <row r="8" ht="19.8" customHeight="1" spans="2:6">
      <c r="B8" s="127" t="s">
        <v>8</v>
      </c>
      <c r="C8" s="127"/>
      <c r="D8" s="128">
        <f>E8+F8</f>
        <v>2990.36</v>
      </c>
      <c r="E8" s="128">
        <v>1654.56</v>
      </c>
      <c r="F8" s="128">
        <f>F9+F19+F38+F41</f>
        <v>1335.8</v>
      </c>
    </row>
    <row r="9" ht="19.8" customHeight="1" spans="2:6">
      <c r="B9" s="129" t="s">
        <v>156</v>
      </c>
      <c r="C9" s="130" t="s">
        <v>157</v>
      </c>
      <c r="D9" s="131">
        <f t="shared" ref="D9:D42" si="0">E9+F9</f>
        <v>1602.67</v>
      </c>
      <c r="E9" s="131">
        <v>1602.67</v>
      </c>
      <c r="F9" s="131"/>
    </row>
    <row r="10" ht="18.95" customHeight="1" spans="2:6">
      <c r="B10" s="62" t="s">
        <v>158</v>
      </c>
      <c r="C10" s="61" t="s">
        <v>159</v>
      </c>
      <c r="D10" s="131">
        <f t="shared" si="0"/>
        <v>459.35</v>
      </c>
      <c r="E10" s="131">
        <v>459.35</v>
      </c>
      <c r="F10" s="131"/>
    </row>
    <row r="11" ht="18.95" customHeight="1" spans="2:6">
      <c r="B11" s="62" t="s">
        <v>160</v>
      </c>
      <c r="C11" s="61" t="s">
        <v>161</v>
      </c>
      <c r="D11" s="131">
        <f t="shared" si="0"/>
        <v>188.82</v>
      </c>
      <c r="E11" s="131">
        <v>188.82</v>
      </c>
      <c r="F11" s="131"/>
    </row>
    <row r="12" ht="18.95" customHeight="1" spans="2:6">
      <c r="B12" s="62" t="s">
        <v>162</v>
      </c>
      <c r="C12" s="61" t="s">
        <v>163</v>
      </c>
      <c r="D12" s="131">
        <f t="shared" si="0"/>
        <v>275.53</v>
      </c>
      <c r="E12" s="131">
        <v>275.53</v>
      </c>
      <c r="F12" s="131"/>
    </row>
    <row r="13" ht="18.95" customHeight="1" spans="2:6">
      <c r="B13" s="62" t="s">
        <v>164</v>
      </c>
      <c r="C13" s="61" t="s">
        <v>165</v>
      </c>
      <c r="D13" s="131">
        <f t="shared" si="0"/>
        <v>189.12</v>
      </c>
      <c r="E13" s="131">
        <v>189.12</v>
      </c>
      <c r="F13" s="131"/>
    </row>
    <row r="14" ht="18.95" customHeight="1" spans="2:6">
      <c r="B14" s="62" t="s">
        <v>166</v>
      </c>
      <c r="C14" s="61" t="s">
        <v>167</v>
      </c>
      <c r="D14" s="131">
        <f t="shared" si="0"/>
        <v>168.27</v>
      </c>
      <c r="E14" s="131">
        <v>168.27</v>
      </c>
      <c r="F14" s="131"/>
    </row>
    <row r="15" ht="18.95" customHeight="1" spans="2:6">
      <c r="B15" s="62" t="s">
        <v>168</v>
      </c>
      <c r="C15" s="61" t="s">
        <v>169</v>
      </c>
      <c r="D15" s="131">
        <f t="shared" si="0"/>
        <v>84.14</v>
      </c>
      <c r="E15" s="131">
        <v>84.14</v>
      </c>
      <c r="F15" s="131"/>
    </row>
    <row r="16" ht="18.95" customHeight="1" spans="2:6">
      <c r="B16" s="62" t="s">
        <v>170</v>
      </c>
      <c r="C16" s="61" t="s">
        <v>171</v>
      </c>
      <c r="D16" s="131">
        <f t="shared" si="0"/>
        <v>72.68</v>
      </c>
      <c r="E16" s="131">
        <v>72.68</v>
      </c>
      <c r="F16" s="131"/>
    </row>
    <row r="17" ht="18.95" customHeight="1" spans="2:6">
      <c r="B17" s="62" t="s">
        <v>172</v>
      </c>
      <c r="C17" s="61" t="s">
        <v>173</v>
      </c>
      <c r="D17" s="131">
        <f t="shared" si="0"/>
        <v>31.23</v>
      </c>
      <c r="E17" s="131">
        <v>31.23</v>
      </c>
      <c r="F17" s="131"/>
    </row>
    <row r="18" ht="18.95" customHeight="1" spans="2:6">
      <c r="B18" s="62" t="s">
        <v>174</v>
      </c>
      <c r="C18" s="61" t="s">
        <v>175</v>
      </c>
      <c r="D18" s="131">
        <f t="shared" si="0"/>
        <v>133.54</v>
      </c>
      <c r="E18" s="131">
        <v>133.54</v>
      </c>
      <c r="F18" s="131"/>
    </row>
    <row r="19" ht="19.8" customHeight="1" spans="2:6">
      <c r="B19" s="129" t="s">
        <v>176</v>
      </c>
      <c r="C19" s="130" t="s">
        <v>177</v>
      </c>
      <c r="D19" s="131">
        <f t="shared" si="0"/>
        <v>1330.85</v>
      </c>
      <c r="E19" s="131">
        <v>3.8</v>
      </c>
      <c r="F19" s="131">
        <f>F20+F22+F21+F23+F24+F25+F26+F27+F28+F29+F30+F31+F32+F33+F34+F35+F36+F37</f>
        <v>1327.05</v>
      </c>
    </row>
    <row r="20" ht="18.95" customHeight="1" spans="2:6">
      <c r="B20" s="62" t="s">
        <v>178</v>
      </c>
      <c r="C20" s="61" t="s">
        <v>179</v>
      </c>
      <c r="D20" s="131">
        <f t="shared" si="0"/>
        <v>395.95</v>
      </c>
      <c r="E20" s="131"/>
      <c r="F20" s="131">
        <v>395.95</v>
      </c>
    </row>
    <row r="21" ht="18.95" customHeight="1" spans="2:6">
      <c r="B21" s="62" t="s">
        <v>180</v>
      </c>
      <c r="C21" s="61" t="s">
        <v>181</v>
      </c>
      <c r="D21" s="131">
        <f t="shared" si="0"/>
        <v>68</v>
      </c>
      <c r="E21" s="131"/>
      <c r="F21" s="131">
        <v>68</v>
      </c>
    </row>
    <row r="22" ht="18.95" customHeight="1" spans="2:6">
      <c r="B22" s="62" t="s">
        <v>182</v>
      </c>
      <c r="C22" s="61" t="s">
        <v>183</v>
      </c>
      <c r="D22" s="131">
        <f t="shared" si="0"/>
        <v>8</v>
      </c>
      <c r="E22" s="131"/>
      <c r="F22" s="131">
        <v>8</v>
      </c>
    </row>
    <row r="23" ht="18.95" customHeight="1" spans="2:6">
      <c r="B23" s="62" t="s">
        <v>184</v>
      </c>
      <c r="C23" s="61" t="s">
        <v>185</v>
      </c>
      <c r="D23" s="131">
        <f t="shared" si="0"/>
        <v>18</v>
      </c>
      <c r="E23" s="131"/>
      <c r="F23" s="131">
        <v>18</v>
      </c>
    </row>
    <row r="24" ht="18.95" customHeight="1" spans="2:6">
      <c r="B24" s="62" t="s">
        <v>186</v>
      </c>
      <c r="C24" s="61" t="s">
        <v>187</v>
      </c>
      <c r="D24" s="131">
        <f t="shared" si="0"/>
        <v>28</v>
      </c>
      <c r="E24" s="131"/>
      <c r="F24" s="131">
        <v>28</v>
      </c>
    </row>
    <row r="25" ht="18.95" customHeight="1" spans="2:6">
      <c r="B25" s="62" t="s">
        <v>188</v>
      </c>
      <c r="C25" s="61" t="s">
        <v>189</v>
      </c>
      <c r="D25" s="131">
        <f t="shared" si="0"/>
        <v>25</v>
      </c>
      <c r="E25" s="131"/>
      <c r="F25" s="131">
        <v>25</v>
      </c>
    </row>
    <row r="26" ht="18.95" customHeight="1" spans="2:6">
      <c r="B26" s="62" t="s">
        <v>190</v>
      </c>
      <c r="C26" s="61" t="s">
        <v>191</v>
      </c>
      <c r="D26" s="131">
        <f t="shared" si="0"/>
        <v>214</v>
      </c>
      <c r="E26" s="131"/>
      <c r="F26" s="131">
        <v>214</v>
      </c>
    </row>
    <row r="27" ht="18.95" customHeight="1" spans="2:6">
      <c r="B27" s="62" t="s">
        <v>192</v>
      </c>
      <c r="C27" s="61" t="s">
        <v>193</v>
      </c>
      <c r="D27" s="131">
        <f t="shared" si="0"/>
        <v>68</v>
      </c>
      <c r="E27" s="131"/>
      <c r="F27" s="131">
        <v>68</v>
      </c>
    </row>
    <row r="28" ht="18.95" customHeight="1" spans="2:6">
      <c r="B28" s="62" t="s">
        <v>194</v>
      </c>
      <c r="C28" s="61" t="s">
        <v>195</v>
      </c>
      <c r="D28" s="131">
        <f t="shared" si="0"/>
        <v>45</v>
      </c>
      <c r="E28" s="131"/>
      <c r="F28" s="131">
        <v>45</v>
      </c>
    </row>
    <row r="29" ht="18.95" customHeight="1" spans="2:6">
      <c r="B29" s="62" t="s">
        <v>196</v>
      </c>
      <c r="C29" s="61" t="s">
        <v>197</v>
      </c>
      <c r="D29" s="131">
        <f t="shared" si="0"/>
        <v>8</v>
      </c>
      <c r="E29" s="131"/>
      <c r="F29" s="131">
        <v>8</v>
      </c>
    </row>
    <row r="30" ht="18.95" customHeight="1" spans="2:6">
      <c r="B30" s="62" t="s">
        <v>198</v>
      </c>
      <c r="C30" s="61" t="s">
        <v>199</v>
      </c>
      <c r="D30" s="131">
        <f t="shared" si="0"/>
        <v>18</v>
      </c>
      <c r="E30" s="131"/>
      <c r="F30" s="131">
        <v>18</v>
      </c>
    </row>
    <row r="31" ht="18.95" customHeight="1" spans="2:6">
      <c r="B31" s="62" t="s">
        <v>200</v>
      </c>
      <c r="C31" s="61" t="s">
        <v>201</v>
      </c>
      <c r="D31" s="131">
        <f t="shared" si="0"/>
        <v>21.62</v>
      </c>
      <c r="E31" s="131"/>
      <c r="F31" s="131">
        <v>21.62</v>
      </c>
    </row>
    <row r="32" ht="18.95" customHeight="1" spans="2:6">
      <c r="B32" s="62" t="s">
        <v>202</v>
      </c>
      <c r="C32" s="61" t="s">
        <v>203</v>
      </c>
      <c r="D32" s="131">
        <f t="shared" si="0"/>
        <v>158</v>
      </c>
      <c r="E32" s="131"/>
      <c r="F32" s="131">
        <v>158</v>
      </c>
    </row>
    <row r="33" ht="18.95" customHeight="1" spans="2:6">
      <c r="B33" s="62" t="s">
        <v>204</v>
      </c>
      <c r="C33" s="61" t="s">
        <v>205</v>
      </c>
      <c r="D33" s="131">
        <f t="shared" si="0"/>
        <v>65</v>
      </c>
      <c r="E33" s="131"/>
      <c r="F33" s="131">
        <v>65</v>
      </c>
    </row>
    <row r="34" ht="18.95" customHeight="1" spans="2:6">
      <c r="B34" s="62" t="s">
        <v>206</v>
      </c>
      <c r="C34" s="61" t="s">
        <v>207</v>
      </c>
      <c r="D34" s="131">
        <f t="shared" si="0"/>
        <v>17.58</v>
      </c>
      <c r="E34" s="131">
        <v>3.8</v>
      </c>
      <c r="F34" s="131">
        <v>13.78</v>
      </c>
    </row>
    <row r="35" ht="18.95" customHeight="1" spans="2:6">
      <c r="B35" s="62" t="s">
        <v>208</v>
      </c>
      <c r="C35" s="61" t="s">
        <v>209</v>
      </c>
      <c r="D35" s="131">
        <f t="shared" si="0"/>
        <v>8</v>
      </c>
      <c r="E35" s="131"/>
      <c r="F35" s="131">
        <v>8</v>
      </c>
    </row>
    <row r="36" ht="18.95" customHeight="1" spans="2:6">
      <c r="B36" s="62" t="s">
        <v>210</v>
      </c>
      <c r="C36" s="61" t="s">
        <v>211</v>
      </c>
      <c r="D36" s="131">
        <f t="shared" si="0"/>
        <v>59.7</v>
      </c>
      <c r="E36" s="131"/>
      <c r="F36" s="131">
        <v>59.7</v>
      </c>
    </row>
    <row r="37" ht="18.95" customHeight="1" spans="2:6">
      <c r="B37" s="62" t="s">
        <v>212</v>
      </c>
      <c r="C37" s="61" t="s">
        <v>213</v>
      </c>
      <c r="D37" s="131">
        <f t="shared" si="0"/>
        <v>105</v>
      </c>
      <c r="E37" s="131"/>
      <c r="F37" s="131">
        <v>105</v>
      </c>
    </row>
    <row r="38" ht="19.8" customHeight="1" spans="2:6">
      <c r="B38" s="129" t="s">
        <v>214</v>
      </c>
      <c r="C38" s="130" t="s">
        <v>215</v>
      </c>
      <c r="D38" s="131">
        <f t="shared" si="0"/>
        <v>53.09</v>
      </c>
      <c r="E38" s="131">
        <v>48.09</v>
      </c>
      <c r="F38" s="131">
        <v>5</v>
      </c>
    </row>
    <row r="39" ht="18.95" customHeight="1" spans="2:6">
      <c r="B39" s="62" t="s">
        <v>216</v>
      </c>
      <c r="C39" s="61" t="s">
        <v>217</v>
      </c>
      <c r="D39" s="131">
        <f t="shared" si="0"/>
        <v>49.29</v>
      </c>
      <c r="E39" s="131">
        <v>44.29</v>
      </c>
      <c r="F39" s="131">
        <v>5</v>
      </c>
    </row>
    <row r="40" ht="18.95" customHeight="1" spans="2:6">
      <c r="B40" s="62" t="s">
        <v>218</v>
      </c>
      <c r="C40" s="61" t="s">
        <v>219</v>
      </c>
      <c r="D40" s="131">
        <f t="shared" si="0"/>
        <v>3.8</v>
      </c>
      <c r="E40" s="131">
        <v>3.8</v>
      </c>
      <c r="F40" s="131"/>
    </row>
    <row r="41" ht="19.8" customHeight="1" spans="2:6">
      <c r="B41" s="129" t="s">
        <v>220</v>
      </c>
      <c r="C41" s="130" t="s">
        <v>221</v>
      </c>
      <c r="D41" s="131">
        <f t="shared" si="0"/>
        <v>3.75</v>
      </c>
      <c r="E41" s="131"/>
      <c r="F41" s="131">
        <v>3.75</v>
      </c>
    </row>
    <row r="42" ht="18.95" customHeight="1" spans="2:6">
      <c r="B42" s="62" t="s">
        <v>222</v>
      </c>
      <c r="C42" s="61" t="s">
        <v>223</v>
      </c>
      <c r="D42" s="131">
        <f t="shared" si="0"/>
        <v>3.75</v>
      </c>
      <c r="E42" s="131"/>
      <c r="F42" s="131">
        <v>3.75</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B2" sqref="B2:G4"/>
    </sheetView>
  </sheetViews>
  <sheetFormatPr defaultColWidth="10" defaultRowHeight="14.4" outlineLevelCol="6"/>
  <cols>
    <col min="1" max="1" width="0.407407407407407" customWidth="1"/>
    <col min="2" max="2" width="16.5555555555556" customWidth="1"/>
    <col min="3" max="3" width="15.6018518518519" customWidth="1"/>
    <col min="4" max="4" width="14.5185185185185" customWidth="1"/>
    <col min="5" max="5" width="13.8425925925926" customWidth="1"/>
    <col min="6" max="6" width="15.8796296296296" customWidth="1"/>
    <col min="7" max="7" width="17.1018518518519" customWidth="1"/>
  </cols>
  <sheetData>
    <row r="1" ht="16.35" customHeight="1" spans="1:2">
      <c r="A1" s="10"/>
      <c r="B1" s="10" t="s">
        <v>224</v>
      </c>
    </row>
    <row r="2" ht="16.35" customHeight="1" spans="2:7">
      <c r="B2" s="134" t="s">
        <v>225</v>
      </c>
      <c r="C2" s="134"/>
      <c r="D2" s="134"/>
      <c r="E2" s="134"/>
      <c r="F2" s="134"/>
      <c r="G2" s="134"/>
    </row>
    <row r="3" ht="16.35" customHeight="1" spans="2:7">
      <c r="B3" s="134"/>
      <c r="C3" s="134"/>
      <c r="D3" s="134"/>
      <c r="E3" s="134"/>
      <c r="F3" s="134"/>
      <c r="G3" s="134"/>
    </row>
    <row r="4" ht="16.35" customHeight="1" spans="2:7">
      <c r="B4" s="134"/>
      <c r="C4" s="134"/>
      <c r="D4" s="134"/>
      <c r="E4" s="134"/>
      <c r="F4" s="134"/>
      <c r="G4" s="134"/>
    </row>
    <row r="5" ht="20.7" customHeight="1" spans="2:7">
      <c r="B5" t="s">
        <v>2</v>
      </c>
      <c r="G5" s="76" t="s">
        <v>3</v>
      </c>
    </row>
    <row r="6" ht="38.8" customHeight="1" spans="2:7">
      <c r="B6" s="135" t="s">
        <v>37</v>
      </c>
      <c r="C6" s="135"/>
      <c r="D6" s="135"/>
      <c r="E6" s="135"/>
      <c r="F6" s="135"/>
      <c r="G6" s="135"/>
    </row>
    <row r="7" ht="36.2" customHeight="1" spans="2:7">
      <c r="B7" s="135" t="s">
        <v>8</v>
      </c>
      <c r="C7" s="135" t="s">
        <v>226</v>
      </c>
      <c r="D7" s="135" t="s">
        <v>227</v>
      </c>
      <c r="E7" s="135"/>
      <c r="F7" s="135"/>
      <c r="G7" s="135" t="s">
        <v>228</v>
      </c>
    </row>
    <row r="8" ht="36.2" customHeight="1" spans="2:7">
      <c r="B8" s="135"/>
      <c r="C8" s="135"/>
      <c r="D8" s="135" t="s">
        <v>229</v>
      </c>
      <c r="E8" s="135" t="s">
        <v>230</v>
      </c>
      <c r="F8" s="135" t="s">
        <v>231</v>
      </c>
      <c r="G8" s="135"/>
    </row>
    <row r="9" ht="25.85" customHeight="1" spans="2:7">
      <c r="B9" s="60">
        <v>29.62</v>
      </c>
      <c r="C9" s="60"/>
      <c r="D9" s="60">
        <v>8</v>
      </c>
      <c r="E9" s="60"/>
      <c r="F9" s="60">
        <v>8</v>
      </c>
      <c r="G9" s="60">
        <v>21.62</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2" sqref="B2:F3"/>
    </sheetView>
  </sheetViews>
  <sheetFormatPr defaultColWidth="10" defaultRowHeight="14.4" outlineLevelCol="5"/>
  <cols>
    <col min="1" max="1" width="0.407407407407407" customWidth="1"/>
    <col min="2" max="2" width="11.537037037037" customWidth="1"/>
    <col min="3" max="3" width="36.5" customWidth="1"/>
    <col min="4" max="4" width="15.3333333333333" customWidth="1"/>
    <col min="5" max="5" width="14.787037037037" customWidth="1"/>
    <col min="6" max="6" width="15.3333333333333" customWidth="1"/>
  </cols>
  <sheetData>
    <row r="1" ht="16.35" customHeight="1" spans="1:6">
      <c r="A1" s="10"/>
      <c r="B1" s="124" t="s">
        <v>232</v>
      </c>
      <c r="C1" s="120"/>
      <c r="D1" s="120"/>
      <c r="E1" s="120"/>
      <c r="F1" s="120"/>
    </row>
    <row r="2" ht="25" customHeight="1" spans="2:6">
      <c r="B2" s="125" t="s">
        <v>233</v>
      </c>
      <c r="C2" s="125"/>
      <c r="D2" s="125"/>
      <c r="E2" s="125"/>
      <c r="F2" s="125"/>
    </row>
    <row r="3" ht="26.7" customHeight="1" spans="2:6">
      <c r="B3" s="125"/>
      <c r="C3" s="125"/>
      <c r="D3" s="125"/>
      <c r="E3" s="125"/>
      <c r="F3" s="125"/>
    </row>
    <row r="4" ht="16.35" customHeight="1" spans="2:6">
      <c r="B4" s="120"/>
      <c r="C4" s="120"/>
      <c r="D4" s="120"/>
      <c r="E4" s="120"/>
      <c r="F4" s="120"/>
    </row>
    <row r="5" ht="21.55" customHeight="1" spans="2:6">
      <c r="B5" s="120" t="s">
        <v>2</v>
      </c>
      <c r="C5" s="120"/>
      <c r="D5" s="120"/>
      <c r="E5" s="120"/>
      <c r="F5" s="76" t="s">
        <v>3</v>
      </c>
    </row>
    <row r="6" ht="33.6" customHeight="1" spans="2:6">
      <c r="B6" s="126" t="s">
        <v>38</v>
      </c>
      <c r="C6" s="126" t="s">
        <v>39</v>
      </c>
      <c r="D6" s="126" t="s">
        <v>234</v>
      </c>
      <c r="E6" s="126"/>
      <c r="F6" s="126"/>
    </row>
    <row r="7" ht="31.05" customHeight="1" spans="2:6">
      <c r="B7" s="126"/>
      <c r="C7" s="126"/>
      <c r="D7" s="126" t="s">
        <v>40</v>
      </c>
      <c r="E7" s="126" t="s">
        <v>41</v>
      </c>
      <c r="F7" s="126" t="s">
        <v>42</v>
      </c>
    </row>
    <row r="8" ht="20.7" customHeight="1" spans="2:6">
      <c r="B8" s="127" t="s">
        <v>8</v>
      </c>
      <c r="C8" s="127"/>
      <c r="D8" s="128"/>
      <c r="E8" s="128"/>
      <c r="F8" s="128"/>
    </row>
    <row r="9" ht="16.35" customHeight="1" spans="2:6">
      <c r="B9" s="129"/>
      <c r="C9" s="130"/>
      <c r="D9" s="131"/>
      <c r="E9" s="131"/>
      <c r="F9" s="131"/>
    </row>
    <row r="10" ht="16.35" customHeight="1" spans="2:6">
      <c r="B10" s="62" t="s">
        <v>235</v>
      </c>
      <c r="C10" s="61" t="s">
        <v>235</v>
      </c>
      <c r="D10" s="131"/>
      <c r="E10" s="131"/>
      <c r="F10" s="131"/>
    </row>
    <row r="11" ht="16.35" customHeight="1" spans="2:6">
      <c r="B11" s="62" t="s">
        <v>236</v>
      </c>
      <c r="C11" s="61" t="s">
        <v>236</v>
      </c>
      <c r="D11" s="131"/>
      <c r="E11" s="131"/>
      <c r="F11" s="131"/>
    </row>
    <row r="12" spans="2:3">
      <c r="B12" s="132" t="s">
        <v>237</v>
      </c>
      <c r="C12" s="133"/>
    </row>
  </sheetData>
  <mergeCells count="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D36" sqref="D36"/>
    </sheetView>
  </sheetViews>
  <sheetFormatPr defaultColWidth="10" defaultRowHeight="14.4" outlineLevelCol="5"/>
  <cols>
    <col min="1" max="1" width="0.814814814814815" customWidth="1"/>
    <col min="2" max="2" width="0.12962962962963" customWidth="1"/>
    <col min="3" max="3" width="26.0555555555556" customWidth="1"/>
    <col min="4" max="4" width="16.8240740740741" customWidth="1"/>
    <col min="5" max="5" width="26.6018518518519" customWidth="1"/>
    <col min="6" max="6" width="17.3703703703704" customWidth="1"/>
    <col min="7" max="8" width="9.76851851851852" customWidth="1"/>
  </cols>
  <sheetData>
    <row r="1" ht="16.35" customHeight="1" spans="1:3">
      <c r="A1" s="10"/>
      <c r="C1" s="54" t="s">
        <v>238</v>
      </c>
    </row>
    <row r="2" ht="16.35" customHeight="1" spans="3:6">
      <c r="C2" s="55" t="s">
        <v>239</v>
      </c>
      <c r="D2" s="55"/>
      <c r="E2" s="55"/>
      <c r="F2" s="55"/>
    </row>
    <row r="3" ht="16.35" customHeight="1" spans="3:6">
      <c r="C3" s="55"/>
      <c r="D3" s="55"/>
      <c r="E3" s="55"/>
      <c r="F3" s="55"/>
    </row>
    <row r="4" ht="16.35" customHeight="1"/>
    <row r="5" ht="23.25" customHeight="1" spans="3:6">
      <c r="C5" t="s">
        <v>2</v>
      </c>
      <c r="F5" s="116" t="s">
        <v>3</v>
      </c>
    </row>
    <row r="6" ht="34.5" customHeight="1" spans="3:6">
      <c r="C6" s="117" t="s">
        <v>4</v>
      </c>
      <c r="D6" s="117"/>
      <c r="E6" s="117" t="s">
        <v>5</v>
      </c>
      <c r="F6" s="117"/>
    </row>
    <row r="7" ht="32.75" customHeight="1" spans="3:6">
      <c r="C7" s="117" t="s">
        <v>6</v>
      </c>
      <c r="D7" s="117" t="s">
        <v>7</v>
      </c>
      <c r="E7" s="117" t="s">
        <v>6</v>
      </c>
      <c r="F7" s="117" t="s">
        <v>7</v>
      </c>
    </row>
    <row r="8" ht="25" customHeight="1" spans="3:6">
      <c r="C8" s="118" t="s">
        <v>8</v>
      </c>
      <c r="D8" s="119">
        <v>4176.1</v>
      </c>
      <c r="E8" s="118" t="s">
        <v>8</v>
      </c>
      <c r="F8" s="119">
        <v>4176.1</v>
      </c>
    </row>
    <row r="9" ht="20.7" customHeight="1" spans="2:6">
      <c r="B9" s="120" t="s">
        <v>240</v>
      </c>
      <c r="C9" s="121" t="s">
        <v>14</v>
      </c>
      <c r="D9" s="119">
        <v>4176.1</v>
      </c>
      <c r="E9" s="122" t="s">
        <v>15</v>
      </c>
      <c r="F9" s="123">
        <v>1475.28</v>
      </c>
    </row>
    <row r="10" ht="20.7" customHeight="1" spans="2:6">
      <c r="B10" s="120"/>
      <c r="C10" s="121" t="s">
        <v>16</v>
      </c>
      <c r="D10" s="119"/>
      <c r="E10" s="75" t="s">
        <v>17</v>
      </c>
      <c r="F10" s="123">
        <v>7</v>
      </c>
    </row>
    <row r="11" ht="20.7" customHeight="1" spans="2:6">
      <c r="B11" s="120"/>
      <c r="C11" s="121" t="s">
        <v>18</v>
      </c>
      <c r="D11" s="119"/>
      <c r="E11" s="75" t="s">
        <v>19</v>
      </c>
      <c r="F11" s="123">
        <v>45.46</v>
      </c>
    </row>
    <row r="12" ht="20.7" customHeight="1" spans="2:6">
      <c r="B12" s="120"/>
      <c r="C12" s="121" t="s">
        <v>241</v>
      </c>
      <c r="D12" s="119"/>
      <c r="E12" s="122" t="s">
        <v>20</v>
      </c>
      <c r="F12" s="123">
        <v>458.8</v>
      </c>
    </row>
    <row r="13" ht="20.7" customHeight="1" spans="2:6">
      <c r="B13" s="120"/>
      <c r="C13" s="121" t="s">
        <v>242</v>
      </c>
      <c r="D13" s="119"/>
      <c r="E13" s="122" t="s">
        <v>21</v>
      </c>
      <c r="F13" s="123">
        <v>117.47</v>
      </c>
    </row>
    <row r="14" ht="20.7" customHeight="1" spans="2:6">
      <c r="B14" s="120"/>
      <c r="C14" s="121" t="s">
        <v>243</v>
      </c>
      <c r="D14" s="119"/>
      <c r="E14" s="122" t="s">
        <v>22</v>
      </c>
      <c r="F14" s="123">
        <v>17.12</v>
      </c>
    </row>
    <row r="15" ht="20.7" customHeight="1" spans="2:6">
      <c r="B15" s="120"/>
      <c r="C15" s="121" t="s">
        <v>244</v>
      </c>
      <c r="D15" s="119"/>
      <c r="E15" s="122" t="s">
        <v>23</v>
      </c>
      <c r="F15" s="123">
        <v>244.03</v>
      </c>
    </row>
    <row r="16" ht="20.7" customHeight="1" spans="2:6">
      <c r="B16" s="120"/>
      <c r="C16" s="121" t="s">
        <v>245</v>
      </c>
      <c r="D16" s="119"/>
      <c r="E16" s="122" t="s">
        <v>24</v>
      </c>
      <c r="F16" s="123">
        <v>1573.39</v>
      </c>
    </row>
    <row r="17" ht="20.7" customHeight="1" spans="2:6">
      <c r="B17" s="120"/>
      <c r="C17" s="121" t="s">
        <v>246</v>
      </c>
      <c r="D17" s="119"/>
      <c r="E17" s="75" t="s">
        <v>25</v>
      </c>
      <c r="F17" s="123">
        <v>69.24</v>
      </c>
    </row>
    <row r="18" ht="20.7" customHeight="1" spans="2:6">
      <c r="B18" s="120"/>
      <c r="C18" s="121"/>
      <c r="D18" s="119"/>
      <c r="E18" s="122" t="s">
        <v>26</v>
      </c>
      <c r="F18" s="123">
        <v>168.31</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2"/>
  <sheetViews>
    <sheetView workbookViewId="0">
      <selection activeCell="B2" sqref="B2:N3"/>
    </sheetView>
  </sheetViews>
  <sheetFormatPr defaultColWidth="10" defaultRowHeight="14.4"/>
  <cols>
    <col min="1" max="1" width="0.407407407407407" customWidth="1"/>
    <col min="2" max="2" width="12.7777777777778" customWidth="1"/>
    <col min="3" max="3" width="29.9907407407407" customWidth="1"/>
    <col min="4" max="5" width="11.537037037037" customWidth="1"/>
    <col min="6" max="6" width="9.76851851851852" customWidth="1"/>
    <col min="7" max="7" width="10.5833333333333" customWidth="1"/>
    <col min="8" max="8" width="11.1296296296296" customWidth="1"/>
    <col min="9" max="9" width="10.5833333333333" customWidth="1"/>
    <col min="10" max="10" width="10.8518518518519" customWidth="1"/>
    <col min="11" max="11" width="10.7222222222222" customWidth="1"/>
    <col min="12" max="12" width="10.4537037037037" customWidth="1"/>
    <col min="13" max="13" width="11.3981481481481" customWidth="1"/>
    <col min="14" max="14" width="11.537037037037" customWidth="1"/>
  </cols>
  <sheetData>
    <row r="1" ht="16.35" customHeight="1" spans="1:2">
      <c r="A1" s="10"/>
      <c r="B1" s="54" t="s">
        <v>247</v>
      </c>
    </row>
    <row r="2" ht="16.35" customHeight="1" spans="2:14">
      <c r="B2" s="55" t="s">
        <v>248</v>
      </c>
      <c r="C2" s="55"/>
      <c r="D2" s="55"/>
      <c r="E2" s="55"/>
      <c r="F2" s="55"/>
      <c r="G2" s="55"/>
      <c r="H2" s="55"/>
      <c r="I2" s="55"/>
      <c r="J2" s="55"/>
      <c r="K2" s="55"/>
      <c r="L2" s="55"/>
      <c r="M2" s="55"/>
      <c r="N2" s="55"/>
    </row>
    <row r="3" ht="16.35" customHeight="1" spans="2:14">
      <c r="B3" s="55"/>
      <c r="C3" s="55"/>
      <c r="D3" s="55"/>
      <c r="E3" s="55"/>
      <c r="F3" s="55"/>
      <c r="G3" s="55"/>
      <c r="H3" s="55"/>
      <c r="I3" s="55"/>
      <c r="J3" s="55"/>
      <c r="K3" s="55"/>
      <c r="L3" s="55"/>
      <c r="M3" s="55"/>
      <c r="N3" s="55"/>
    </row>
    <row r="4" ht="16.35" customHeight="1"/>
    <row r="5" ht="22.4" customHeight="1" spans="2:14">
      <c r="B5" t="s">
        <v>2</v>
      </c>
      <c r="N5" s="76" t="s">
        <v>3</v>
      </c>
    </row>
    <row r="6" ht="36.2" customHeight="1" spans="2:14">
      <c r="B6" s="102" t="s">
        <v>249</v>
      </c>
      <c r="C6" s="102"/>
      <c r="D6" s="102" t="s">
        <v>40</v>
      </c>
      <c r="E6" s="103" t="s">
        <v>250</v>
      </c>
      <c r="F6" s="104" t="s">
        <v>251</v>
      </c>
      <c r="G6" s="104" t="s">
        <v>252</v>
      </c>
      <c r="H6" s="104" t="s">
        <v>253</v>
      </c>
      <c r="I6" s="104" t="s">
        <v>254</v>
      </c>
      <c r="J6" s="104" t="s">
        <v>255</v>
      </c>
      <c r="K6" s="104" t="s">
        <v>256</v>
      </c>
      <c r="L6" s="104" t="s">
        <v>257</v>
      </c>
      <c r="M6" s="104" t="s">
        <v>258</v>
      </c>
      <c r="N6" s="104" t="s">
        <v>259</v>
      </c>
    </row>
    <row r="7" ht="30.15" customHeight="1" spans="2:14">
      <c r="B7" s="102" t="s">
        <v>153</v>
      </c>
      <c r="C7" s="102" t="s">
        <v>39</v>
      </c>
      <c r="D7" s="102"/>
      <c r="E7" s="105"/>
      <c r="F7" s="104"/>
      <c r="G7" s="104"/>
      <c r="H7" s="104"/>
      <c r="I7" s="104"/>
      <c r="J7" s="104"/>
      <c r="K7" s="104"/>
      <c r="L7" s="104"/>
      <c r="M7" s="104"/>
      <c r="N7" s="104"/>
    </row>
    <row r="8" ht="20.7" customHeight="1" spans="2:14">
      <c r="B8" s="106" t="s">
        <v>8</v>
      </c>
      <c r="C8" s="106"/>
      <c r="D8" s="107">
        <v>4176.1</v>
      </c>
      <c r="E8" s="107">
        <v>267.08</v>
      </c>
      <c r="F8" s="107">
        <f>4176.1-267.08</f>
        <v>3909.02</v>
      </c>
      <c r="G8" s="107"/>
      <c r="H8" s="107"/>
      <c r="I8" s="107"/>
      <c r="J8" s="107"/>
      <c r="K8" s="107"/>
      <c r="L8" s="107"/>
      <c r="M8" s="107"/>
      <c r="N8" s="107"/>
    </row>
    <row r="9" ht="20.7" customHeight="1" spans="2:14">
      <c r="B9" s="108" t="s">
        <v>43</v>
      </c>
      <c r="C9" s="109" t="s">
        <v>15</v>
      </c>
      <c r="D9" s="110">
        <v>1475.28</v>
      </c>
      <c r="E9" s="110"/>
      <c r="F9" s="110">
        <v>1475.28</v>
      </c>
      <c r="G9" s="110"/>
      <c r="H9" s="110"/>
      <c r="I9" s="110"/>
      <c r="J9" s="110"/>
      <c r="K9" s="110"/>
      <c r="L9" s="110"/>
      <c r="M9" s="110"/>
      <c r="N9" s="110"/>
    </row>
    <row r="10" ht="18.1" customHeight="1" spans="2:14">
      <c r="B10" s="111" t="s">
        <v>44</v>
      </c>
      <c r="C10" s="112" t="s">
        <v>45</v>
      </c>
      <c r="D10" s="110">
        <v>23.28</v>
      </c>
      <c r="E10" s="110"/>
      <c r="F10" s="110">
        <v>23.28</v>
      </c>
      <c r="G10" s="110"/>
      <c r="H10" s="110"/>
      <c r="I10" s="110"/>
      <c r="J10" s="110"/>
      <c r="K10" s="110"/>
      <c r="L10" s="110"/>
      <c r="M10" s="110"/>
      <c r="N10" s="110"/>
    </row>
    <row r="11" ht="19.8" customHeight="1" spans="2:14">
      <c r="B11" s="111" t="s">
        <v>46</v>
      </c>
      <c r="C11" s="112" t="s">
        <v>47</v>
      </c>
      <c r="D11" s="110">
        <v>23.28</v>
      </c>
      <c r="E11" s="110"/>
      <c r="F11" s="110">
        <v>23.28</v>
      </c>
      <c r="G11" s="110"/>
      <c r="H11" s="110"/>
      <c r="I11" s="110"/>
      <c r="J11" s="110"/>
      <c r="K11" s="110"/>
      <c r="L11" s="110"/>
      <c r="M11" s="110"/>
      <c r="N11" s="110"/>
    </row>
    <row r="12" ht="18.1" customHeight="1" spans="2:14">
      <c r="B12" s="111" t="s">
        <v>260</v>
      </c>
      <c r="C12" s="112" t="s">
        <v>261</v>
      </c>
      <c r="D12" s="110">
        <v>1609.98</v>
      </c>
      <c r="E12" s="110"/>
      <c r="F12" s="110">
        <v>1609.98</v>
      </c>
      <c r="G12" s="110"/>
      <c r="H12" s="110"/>
      <c r="I12" s="110"/>
      <c r="J12" s="110"/>
      <c r="K12" s="110"/>
      <c r="L12" s="110"/>
      <c r="M12" s="110"/>
      <c r="N12" s="110"/>
    </row>
    <row r="13" ht="19.8" customHeight="1" spans="2:14">
      <c r="B13" s="111" t="s">
        <v>262</v>
      </c>
      <c r="C13" s="112" t="s">
        <v>263</v>
      </c>
      <c r="D13" s="110">
        <v>1609.98</v>
      </c>
      <c r="E13" s="110">
        <v>267.08</v>
      </c>
      <c r="F13" s="110">
        <f>1609.98-267.08</f>
        <v>1342.9</v>
      </c>
      <c r="G13" s="110"/>
      <c r="H13" s="110"/>
      <c r="I13" s="110"/>
      <c r="J13" s="110"/>
      <c r="K13" s="110"/>
      <c r="L13" s="110"/>
      <c r="M13" s="110"/>
      <c r="N13" s="110"/>
    </row>
    <row r="14" ht="20.7" customHeight="1" spans="2:14">
      <c r="B14" s="109">
        <v>2010350</v>
      </c>
      <c r="C14" s="109" t="s">
        <v>52</v>
      </c>
      <c r="D14" s="110">
        <v>55.78</v>
      </c>
      <c r="E14" s="110"/>
      <c r="F14" s="110">
        <v>55.78</v>
      </c>
      <c r="G14" s="110"/>
      <c r="H14" s="110"/>
      <c r="I14" s="110"/>
      <c r="J14" s="110"/>
      <c r="K14" s="110"/>
      <c r="L14" s="110"/>
      <c r="M14" s="110"/>
      <c r="N14" s="110"/>
    </row>
    <row r="15" ht="18.1" customHeight="1" spans="2:14">
      <c r="B15" s="111" t="s">
        <v>264</v>
      </c>
      <c r="C15" s="112" t="s">
        <v>265</v>
      </c>
      <c r="D15" s="110">
        <v>14.3</v>
      </c>
      <c r="E15" s="110"/>
      <c r="F15" s="110">
        <v>14.3</v>
      </c>
      <c r="G15" s="110"/>
      <c r="H15" s="110"/>
      <c r="I15" s="110"/>
      <c r="J15" s="110"/>
      <c r="K15" s="110"/>
      <c r="L15" s="110"/>
      <c r="M15" s="110"/>
      <c r="N15" s="110"/>
    </row>
    <row r="16" ht="19.8" customHeight="1" spans="2:14">
      <c r="B16" s="112" t="s">
        <v>55</v>
      </c>
      <c r="C16" s="112" t="s">
        <v>266</v>
      </c>
      <c r="D16" s="110">
        <v>14.3</v>
      </c>
      <c r="E16" s="110"/>
      <c r="F16" s="110">
        <v>14.3</v>
      </c>
      <c r="G16" s="110"/>
      <c r="H16" s="110"/>
      <c r="I16" s="110"/>
      <c r="J16" s="110"/>
      <c r="K16" s="110"/>
      <c r="L16" s="110"/>
      <c r="M16" s="110"/>
      <c r="N16" s="110"/>
    </row>
    <row r="17" ht="18.1" customHeight="1" spans="2:14">
      <c r="B17" s="111" t="s">
        <v>57</v>
      </c>
      <c r="C17" s="112" t="s">
        <v>58</v>
      </c>
      <c r="D17" s="110">
        <v>89.51</v>
      </c>
      <c r="E17" s="110"/>
      <c r="F17" s="110">
        <v>89.51</v>
      </c>
      <c r="G17" s="110"/>
      <c r="H17" s="110"/>
      <c r="I17" s="110"/>
      <c r="J17" s="110"/>
      <c r="K17" s="110"/>
      <c r="L17" s="110"/>
      <c r="M17" s="110"/>
      <c r="N17" s="110"/>
    </row>
    <row r="18" ht="19.8" customHeight="1" spans="2:14">
      <c r="B18" s="111" t="s">
        <v>59</v>
      </c>
      <c r="C18" s="112" t="s">
        <v>47</v>
      </c>
      <c r="D18" s="110">
        <v>89.51</v>
      </c>
      <c r="E18" s="110"/>
      <c r="F18" s="110">
        <v>89.51</v>
      </c>
      <c r="G18" s="110"/>
      <c r="H18" s="110"/>
      <c r="I18" s="110"/>
      <c r="J18" s="110"/>
      <c r="K18" s="110"/>
      <c r="L18" s="110"/>
      <c r="M18" s="110"/>
      <c r="N18" s="110"/>
    </row>
    <row r="19" ht="19.8" customHeight="1" spans="2:14">
      <c r="B19" s="111" t="s">
        <v>60</v>
      </c>
      <c r="C19" s="112" t="s">
        <v>61</v>
      </c>
      <c r="D19" s="110">
        <v>18.4</v>
      </c>
      <c r="E19" s="110"/>
      <c r="F19" s="110">
        <v>18.4</v>
      </c>
      <c r="G19" s="110"/>
      <c r="H19" s="110"/>
      <c r="I19" s="110"/>
      <c r="J19" s="110"/>
      <c r="K19" s="110"/>
      <c r="L19" s="110"/>
      <c r="M19" s="110"/>
      <c r="N19" s="110"/>
    </row>
    <row r="20" ht="19.8" customHeight="1" spans="2:14">
      <c r="B20" s="111" t="s">
        <v>62</v>
      </c>
      <c r="C20" s="112" t="s">
        <v>47</v>
      </c>
      <c r="D20" s="110">
        <v>18.4</v>
      </c>
      <c r="E20" s="110"/>
      <c r="F20" s="110">
        <v>18.4</v>
      </c>
      <c r="G20" s="110"/>
      <c r="H20" s="110"/>
      <c r="I20" s="110"/>
      <c r="J20" s="110"/>
      <c r="K20" s="110"/>
      <c r="L20" s="110"/>
      <c r="M20" s="110"/>
      <c r="N20" s="110"/>
    </row>
    <row r="21" ht="20.7" customHeight="1" spans="2:14">
      <c r="B21" s="113" t="s">
        <v>63</v>
      </c>
      <c r="C21" s="109" t="s">
        <v>64</v>
      </c>
      <c r="D21" s="110">
        <v>229.9</v>
      </c>
      <c r="E21" s="110"/>
      <c r="F21" s="110">
        <v>229.9</v>
      </c>
      <c r="G21" s="110"/>
      <c r="H21" s="110"/>
      <c r="I21" s="110"/>
      <c r="J21" s="110"/>
      <c r="K21" s="110"/>
      <c r="L21" s="110"/>
      <c r="M21" s="110"/>
      <c r="N21" s="110"/>
    </row>
    <row r="22" ht="18.1" customHeight="1" spans="2:14">
      <c r="B22" s="111" t="s">
        <v>65</v>
      </c>
      <c r="C22" s="112" t="s">
        <v>47</v>
      </c>
      <c r="D22" s="110">
        <v>229.9</v>
      </c>
      <c r="E22" s="110"/>
      <c r="F22" s="110">
        <v>229.9</v>
      </c>
      <c r="G22" s="110"/>
      <c r="H22" s="110"/>
      <c r="I22" s="110"/>
      <c r="J22" s="110"/>
      <c r="K22" s="110"/>
      <c r="L22" s="110"/>
      <c r="M22" s="110"/>
      <c r="N22" s="110"/>
    </row>
    <row r="23" ht="19.8" customHeight="1" spans="2:14">
      <c r="B23" s="114" t="s">
        <v>66</v>
      </c>
      <c r="C23" s="112" t="s">
        <v>17</v>
      </c>
      <c r="D23" s="110">
        <v>7</v>
      </c>
      <c r="E23" s="110"/>
      <c r="F23" s="110">
        <v>7</v>
      </c>
      <c r="G23" s="110"/>
      <c r="H23" s="110"/>
      <c r="I23" s="110"/>
      <c r="J23" s="110"/>
      <c r="K23" s="110"/>
      <c r="L23" s="110"/>
      <c r="M23" s="110"/>
      <c r="N23" s="110"/>
    </row>
    <row r="24" ht="20.7" customHeight="1" spans="2:14">
      <c r="B24" s="109" t="s">
        <v>67</v>
      </c>
      <c r="C24" s="109" t="s">
        <v>68</v>
      </c>
      <c r="D24" s="110">
        <v>7</v>
      </c>
      <c r="E24" s="110"/>
      <c r="F24" s="110">
        <v>7</v>
      </c>
      <c r="G24" s="110"/>
      <c r="H24" s="110"/>
      <c r="I24" s="110"/>
      <c r="J24" s="110"/>
      <c r="K24" s="110"/>
      <c r="L24" s="110"/>
      <c r="M24" s="110"/>
      <c r="N24" s="110"/>
    </row>
    <row r="25" ht="18.1" customHeight="1" spans="2:14">
      <c r="B25" s="112" t="s">
        <v>69</v>
      </c>
      <c r="C25" s="112" t="s">
        <v>70</v>
      </c>
      <c r="D25" s="110">
        <v>7</v>
      </c>
      <c r="E25" s="110"/>
      <c r="F25" s="110">
        <v>7</v>
      </c>
      <c r="G25" s="110"/>
      <c r="H25" s="110"/>
      <c r="I25" s="110"/>
      <c r="J25" s="110"/>
      <c r="K25" s="110"/>
      <c r="L25" s="110"/>
      <c r="M25" s="110"/>
      <c r="N25" s="110"/>
    </row>
    <row r="26" ht="19.8" customHeight="1" spans="2:14">
      <c r="B26" s="114" t="s">
        <v>71</v>
      </c>
      <c r="C26" s="112" t="s">
        <v>19</v>
      </c>
      <c r="D26" s="110">
        <v>45.46</v>
      </c>
      <c r="E26" s="110"/>
      <c r="F26" s="110">
        <v>45.46</v>
      </c>
      <c r="G26" s="110"/>
      <c r="H26" s="110"/>
      <c r="I26" s="110"/>
      <c r="J26" s="110"/>
      <c r="K26" s="110"/>
      <c r="L26" s="110"/>
      <c r="M26" s="110"/>
      <c r="N26" s="110"/>
    </row>
    <row r="27" ht="20.7" customHeight="1" spans="2:14">
      <c r="B27" s="113" t="s">
        <v>72</v>
      </c>
      <c r="C27" s="109" t="s">
        <v>73</v>
      </c>
      <c r="D27" s="110">
        <v>45.46</v>
      </c>
      <c r="E27" s="110"/>
      <c r="F27" s="110">
        <v>45.46</v>
      </c>
      <c r="G27" s="110"/>
      <c r="H27" s="110"/>
      <c r="I27" s="110"/>
      <c r="J27" s="110"/>
      <c r="K27" s="110"/>
      <c r="L27" s="110"/>
      <c r="M27" s="110"/>
      <c r="N27" s="110"/>
    </row>
    <row r="28" ht="18.1" customHeight="1" spans="2:14">
      <c r="B28" s="111">
        <v>2070114</v>
      </c>
      <c r="C28" s="112" t="s">
        <v>74</v>
      </c>
      <c r="D28" s="110">
        <v>45.46</v>
      </c>
      <c r="E28" s="110"/>
      <c r="F28" s="110">
        <v>45.46</v>
      </c>
      <c r="G28" s="110"/>
      <c r="H28" s="110"/>
      <c r="I28" s="110"/>
      <c r="J28" s="110"/>
      <c r="K28" s="110"/>
      <c r="L28" s="110"/>
      <c r="M28" s="110"/>
      <c r="N28" s="110"/>
    </row>
    <row r="29" ht="19.8" customHeight="1" spans="2:14">
      <c r="B29" s="112" t="s">
        <v>75</v>
      </c>
      <c r="C29" s="112" t="s">
        <v>20</v>
      </c>
      <c r="D29" s="110">
        <v>458.8</v>
      </c>
      <c r="E29" s="110"/>
      <c r="F29" s="110">
        <v>458.8</v>
      </c>
      <c r="G29" s="110"/>
      <c r="H29" s="110"/>
      <c r="I29" s="110"/>
      <c r="J29" s="110"/>
      <c r="K29" s="110"/>
      <c r="L29" s="110"/>
      <c r="M29" s="110"/>
      <c r="N29" s="110"/>
    </row>
    <row r="30" ht="18.1" customHeight="1" spans="2:14">
      <c r="B30" s="112" t="s">
        <v>76</v>
      </c>
      <c r="C30" s="112" t="s">
        <v>77</v>
      </c>
      <c r="D30" s="110">
        <v>61.33</v>
      </c>
      <c r="E30" s="110"/>
      <c r="F30" s="110">
        <v>61.33</v>
      </c>
      <c r="G30" s="110"/>
      <c r="H30" s="110"/>
      <c r="I30" s="110"/>
      <c r="J30" s="110"/>
      <c r="K30" s="110"/>
      <c r="L30" s="110"/>
      <c r="M30" s="110"/>
      <c r="N30" s="110"/>
    </row>
    <row r="31" ht="19.8" customHeight="1" spans="2:14">
      <c r="B31" s="112" t="s">
        <v>78</v>
      </c>
      <c r="C31" s="112" t="s">
        <v>79</v>
      </c>
      <c r="D31" s="110">
        <v>61.33</v>
      </c>
      <c r="E31" s="110"/>
      <c r="F31" s="110">
        <v>61.33</v>
      </c>
      <c r="G31" s="110"/>
      <c r="H31" s="110"/>
      <c r="I31" s="110"/>
      <c r="J31" s="110"/>
      <c r="K31" s="110"/>
      <c r="L31" s="110"/>
      <c r="M31" s="110"/>
      <c r="N31" s="110"/>
    </row>
    <row r="32" ht="20.7" customHeight="1" spans="2:14">
      <c r="B32" s="109" t="s">
        <v>267</v>
      </c>
      <c r="C32" s="109" t="s">
        <v>268</v>
      </c>
      <c r="D32" s="110">
        <v>0.5</v>
      </c>
      <c r="E32" s="110"/>
      <c r="F32" s="110">
        <v>0.5</v>
      </c>
      <c r="G32" s="110"/>
      <c r="H32" s="110"/>
      <c r="I32" s="110"/>
      <c r="J32" s="110"/>
      <c r="K32" s="110"/>
      <c r="L32" s="110"/>
      <c r="M32" s="110"/>
      <c r="N32" s="110"/>
    </row>
    <row r="33" ht="18.1" customHeight="1" spans="2:14">
      <c r="B33" s="112" t="s">
        <v>269</v>
      </c>
      <c r="C33" s="112" t="s">
        <v>263</v>
      </c>
      <c r="D33" s="110">
        <v>0.5</v>
      </c>
      <c r="E33" s="110"/>
      <c r="F33" s="110">
        <v>0.5</v>
      </c>
      <c r="G33" s="110"/>
      <c r="H33" s="110"/>
      <c r="I33" s="110"/>
      <c r="J33" s="110"/>
      <c r="K33" s="110"/>
      <c r="L33" s="110"/>
      <c r="M33" s="110"/>
      <c r="N33" s="110"/>
    </row>
    <row r="34" ht="19.8" customHeight="1" spans="2:14">
      <c r="B34" s="112" t="s">
        <v>270</v>
      </c>
      <c r="C34" s="112" t="s">
        <v>271</v>
      </c>
      <c r="D34" s="110">
        <v>361.19</v>
      </c>
      <c r="E34" s="110"/>
      <c r="F34" s="110">
        <v>361.19</v>
      </c>
      <c r="G34" s="110"/>
      <c r="H34" s="110"/>
      <c r="I34" s="110"/>
      <c r="J34" s="110"/>
      <c r="K34" s="110"/>
      <c r="L34" s="110"/>
      <c r="M34" s="110"/>
      <c r="N34" s="110"/>
    </row>
    <row r="35" ht="19.8" customHeight="1" spans="2:14">
      <c r="B35" s="112" t="s">
        <v>272</v>
      </c>
      <c r="C35" s="112" t="s">
        <v>273</v>
      </c>
      <c r="D35" s="110">
        <v>191.31</v>
      </c>
      <c r="E35" s="110"/>
      <c r="F35" s="110">
        <v>191.31</v>
      </c>
      <c r="G35" s="110"/>
      <c r="H35" s="110"/>
      <c r="I35" s="110"/>
      <c r="J35" s="110"/>
      <c r="K35" s="110"/>
      <c r="L35" s="110"/>
      <c r="M35" s="110"/>
      <c r="N35" s="110"/>
    </row>
    <row r="36" ht="19.8" customHeight="1" spans="2:14">
      <c r="B36" s="112" t="s">
        <v>274</v>
      </c>
      <c r="C36" s="112" t="s">
        <v>275</v>
      </c>
      <c r="D36" s="110">
        <v>95.08</v>
      </c>
      <c r="E36" s="110"/>
      <c r="F36" s="110">
        <v>95.08</v>
      </c>
      <c r="G36" s="110"/>
      <c r="H36" s="110"/>
      <c r="I36" s="110"/>
      <c r="J36" s="110"/>
      <c r="K36" s="110"/>
      <c r="L36" s="110"/>
      <c r="M36" s="110"/>
      <c r="N36" s="110"/>
    </row>
    <row r="37" ht="18.1" customHeight="1" spans="2:14">
      <c r="B37" s="112" t="s">
        <v>276</v>
      </c>
      <c r="C37" s="112" t="s">
        <v>277</v>
      </c>
      <c r="D37" s="110">
        <v>74.8</v>
      </c>
      <c r="E37" s="110"/>
      <c r="F37" s="110">
        <v>74.8</v>
      </c>
      <c r="G37" s="110"/>
      <c r="H37" s="110"/>
      <c r="I37" s="110"/>
      <c r="J37" s="110"/>
      <c r="K37" s="110"/>
      <c r="L37" s="110"/>
      <c r="M37" s="110"/>
      <c r="N37" s="110"/>
    </row>
    <row r="38" ht="19.8" customHeight="1" spans="2:14">
      <c r="B38" s="112">
        <v>20828</v>
      </c>
      <c r="C38" s="112" t="s">
        <v>91</v>
      </c>
      <c r="D38" s="110">
        <v>35.78</v>
      </c>
      <c r="E38" s="110"/>
      <c r="F38" s="110">
        <v>35.78</v>
      </c>
      <c r="G38" s="110"/>
      <c r="H38" s="110"/>
      <c r="I38" s="110"/>
      <c r="J38" s="110"/>
      <c r="K38" s="110"/>
      <c r="L38" s="110"/>
      <c r="M38" s="110"/>
      <c r="N38" s="110"/>
    </row>
    <row r="39" ht="18.1" customHeight="1" spans="2:14">
      <c r="B39" s="112">
        <v>2082850</v>
      </c>
      <c r="C39" s="112" t="s">
        <v>52</v>
      </c>
      <c r="D39" s="110">
        <v>35.78</v>
      </c>
      <c r="E39" s="110"/>
      <c r="F39" s="110">
        <v>35.78</v>
      </c>
      <c r="G39" s="110"/>
      <c r="H39" s="110"/>
      <c r="I39" s="110"/>
      <c r="J39" s="110"/>
      <c r="K39" s="110"/>
      <c r="L39" s="110"/>
      <c r="M39" s="110"/>
      <c r="N39" s="110"/>
    </row>
    <row r="40" ht="19.8" customHeight="1" spans="2:14">
      <c r="B40" s="112" t="s">
        <v>92</v>
      </c>
      <c r="C40" s="112" t="s">
        <v>21</v>
      </c>
      <c r="D40" s="110">
        <v>117.47</v>
      </c>
      <c r="E40" s="110"/>
      <c r="F40" s="110">
        <v>117.47</v>
      </c>
      <c r="G40" s="110"/>
      <c r="H40" s="110"/>
      <c r="I40" s="110"/>
      <c r="J40" s="110"/>
      <c r="K40" s="110"/>
      <c r="L40" s="110"/>
      <c r="M40" s="110"/>
      <c r="N40" s="110"/>
    </row>
    <row r="41" ht="19.8" customHeight="1" spans="2:14">
      <c r="B41" s="112" t="s">
        <v>278</v>
      </c>
      <c r="C41" s="112" t="s">
        <v>279</v>
      </c>
      <c r="D41" s="110">
        <v>117.47</v>
      </c>
      <c r="E41" s="110"/>
      <c r="F41" s="110">
        <v>117.47</v>
      </c>
      <c r="G41" s="110"/>
      <c r="H41" s="110"/>
      <c r="I41" s="110"/>
      <c r="J41" s="110"/>
      <c r="K41" s="110"/>
      <c r="L41" s="110"/>
      <c r="M41" s="110"/>
      <c r="N41" s="110"/>
    </row>
    <row r="42" ht="18.1" customHeight="1" spans="2:14">
      <c r="B42" s="112" t="s">
        <v>280</v>
      </c>
      <c r="C42" s="112" t="s">
        <v>281</v>
      </c>
      <c r="D42" s="110">
        <v>117.47</v>
      </c>
      <c r="E42" s="110"/>
      <c r="F42" s="110">
        <v>117.47</v>
      </c>
      <c r="G42" s="110"/>
      <c r="H42" s="110"/>
      <c r="I42" s="110"/>
      <c r="J42" s="110"/>
      <c r="K42" s="110"/>
      <c r="L42" s="110"/>
      <c r="M42" s="110"/>
      <c r="N42" s="110"/>
    </row>
    <row r="43" ht="19.8" customHeight="1" spans="2:14">
      <c r="B43" s="112" t="s">
        <v>97</v>
      </c>
      <c r="C43" s="112" t="s">
        <v>22</v>
      </c>
      <c r="D43" s="110">
        <v>17.12</v>
      </c>
      <c r="E43" s="110"/>
      <c r="F43" s="110">
        <v>17.12</v>
      </c>
      <c r="G43" s="110"/>
      <c r="H43" s="110"/>
      <c r="I43" s="110"/>
      <c r="J43" s="110"/>
      <c r="K43" s="110"/>
      <c r="L43" s="110"/>
      <c r="M43" s="110"/>
      <c r="N43" s="110"/>
    </row>
    <row r="44" ht="19.8" customHeight="1" spans="2:14">
      <c r="B44" s="112" t="s">
        <v>282</v>
      </c>
      <c r="C44" s="112" t="s">
        <v>283</v>
      </c>
      <c r="D44" s="110">
        <v>17.12</v>
      </c>
      <c r="E44" s="110"/>
      <c r="F44" s="110">
        <v>17.12</v>
      </c>
      <c r="G44" s="110"/>
      <c r="H44" s="110"/>
      <c r="I44" s="110"/>
      <c r="J44" s="110"/>
      <c r="K44" s="110"/>
      <c r="L44" s="110"/>
      <c r="M44" s="110"/>
      <c r="N44" s="110"/>
    </row>
    <row r="45" ht="18.1" customHeight="1" spans="2:14">
      <c r="B45" s="112" t="s">
        <v>284</v>
      </c>
      <c r="C45" s="112" t="s">
        <v>285</v>
      </c>
      <c r="D45" s="110">
        <v>17.12</v>
      </c>
      <c r="E45" s="110"/>
      <c r="F45" s="110">
        <v>17.12</v>
      </c>
      <c r="G45" s="110"/>
      <c r="H45" s="110"/>
      <c r="I45" s="110"/>
      <c r="J45" s="110"/>
      <c r="K45" s="110"/>
      <c r="L45" s="110"/>
      <c r="M45" s="110"/>
      <c r="N45" s="110"/>
    </row>
    <row r="46" ht="19.8" customHeight="1" spans="2:14">
      <c r="B46" s="112" t="s">
        <v>102</v>
      </c>
      <c r="C46" s="112" t="s">
        <v>23</v>
      </c>
      <c r="D46" s="110">
        <v>244.03</v>
      </c>
      <c r="E46" s="110"/>
      <c r="F46" s="110">
        <v>244.03</v>
      </c>
      <c r="G46" s="110"/>
      <c r="H46" s="110"/>
      <c r="I46" s="110"/>
      <c r="J46" s="110"/>
      <c r="K46" s="110"/>
      <c r="L46" s="110"/>
      <c r="M46" s="110"/>
      <c r="N46" s="110"/>
    </row>
    <row r="47" ht="19.8" customHeight="1" spans="2:14">
      <c r="B47" s="112" t="s">
        <v>286</v>
      </c>
      <c r="C47" s="112" t="s">
        <v>287</v>
      </c>
      <c r="D47" s="110">
        <v>107.95</v>
      </c>
      <c r="E47" s="110"/>
      <c r="F47" s="110">
        <v>107.95</v>
      </c>
      <c r="G47" s="110"/>
      <c r="H47" s="110"/>
      <c r="I47" s="110"/>
      <c r="J47" s="110"/>
      <c r="K47" s="110"/>
      <c r="L47" s="110"/>
      <c r="M47" s="110"/>
      <c r="N47" s="110"/>
    </row>
    <row r="48" ht="20.7" customHeight="1" spans="2:14">
      <c r="B48" s="109" t="s">
        <v>288</v>
      </c>
      <c r="C48" s="109" t="s">
        <v>289</v>
      </c>
      <c r="D48" s="110">
        <v>107.95</v>
      </c>
      <c r="E48" s="110"/>
      <c r="F48" s="110">
        <v>107.95</v>
      </c>
      <c r="G48" s="110"/>
      <c r="H48" s="110"/>
      <c r="I48" s="110"/>
      <c r="J48" s="110"/>
      <c r="K48" s="110"/>
      <c r="L48" s="110"/>
      <c r="M48" s="110"/>
      <c r="N48" s="110"/>
    </row>
    <row r="49" ht="18.1" customHeight="1" spans="2:14">
      <c r="B49" s="112" t="s">
        <v>290</v>
      </c>
      <c r="C49" s="112" t="s">
        <v>291</v>
      </c>
      <c r="D49" s="110">
        <v>136.08</v>
      </c>
      <c r="E49" s="110"/>
      <c r="F49" s="110">
        <v>136.08</v>
      </c>
      <c r="G49" s="110"/>
      <c r="H49" s="110"/>
      <c r="I49" s="110"/>
      <c r="J49" s="110"/>
      <c r="K49" s="110"/>
      <c r="L49" s="110"/>
      <c r="M49" s="110"/>
      <c r="N49" s="110"/>
    </row>
    <row r="50" ht="19.8" customHeight="1" spans="2:14">
      <c r="B50" s="112" t="s">
        <v>292</v>
      </c>
      <c r="C50" s="112" t="s">
        <v>293</v>
      </c>
      <c r="D50" s="110">
        <v>136.08</v>
      </c>
      <c r="E50" s="110"/>
      <c r="F50" s="110">
        <v>136.08</v>
      </c>
      <c r="G50" s="110"/>
      <c r="H50" s="110"/>
      <c r="I50" s="110"/>
      <c r="J50" s="110"/>
      <c r="K50" s="110"/>
      <c r="L50" s="110"/>
      <c r="M50" s="110"/>
      <c r="N50" s="110"/>
    </row>
    <row r="51" ht="20.7" customHeight="1" spans="2:14">
      <c r="B51" s="109" t="s">
        <v>111</v>
      </c>
      <c r="C51" s="109" t="s">
        <v>24</v>
      </c>
      <c r="D51" s="110">
        <v>1573.39</v>
      </c>
      <c r="E51" s="110"/>
      <c r="F51" s="110">
        <v>1573.39</v>
      </c>
      <c r="G51" s="110"/>
      <c r="H51" s="110"/>
      <c r="I51" s="110"/>
      <c r="J51" s="110"/>
      <c r="K51" s="110"/>
      <c r="L51" s="110"/>
      <c r="M51" s="110"/>
      <c r="N51" s="110"/>
    </row>
    <row r="52" ht="18.1" customHeight="1" spans="2:14">
      <c r="B52" s="112" t="s">
        <v>294</v>
      </c>
      <c r="C52" s="112" t="s">
        <v>295</v>
      </c>
      <c r="D52" s="110">
        <v>741.47</v>
      </c>
      <c r="E52" s="110"/>
      <c r="F52" s="110">
        <v>741.47</v>
      </c>
      <c r="G52" s="110"/>
      <c r="H52" s="110"/>
      <c r="I52" s="110"/>
      <c r="J52" s="110"/>
      <c r="K52" s="110"/>
      <c r="L52" s="110"/>
      <c r="M52" s="110"/>
      <c r="N52" s="110"/>
    </row>
    <row r="53" ht="19.8" customHeight="1" spans="2:14">
      <c r="B53" s="112" t="s">
        <v>296</v>
      </c>
      <c r="C53" s="112" t="s">
        <v>297</v>
      </c>
      <c r="D53" s="110">
        <v>630.47</v>
      </c>
      <c r="E53" s="110"/>
      <c r="F53" s="110">
        <v>630.47</v>
      </c>
      <c r="G53" s="110"/>
      <c r="H53" s="110"/>
      <c r="I53" s="110"/>
      <c r="J53" s="110"/>
      <c r="K53" s="110"/>
      <c r="L53" s="110"/>
      <c r="M53" s="110"/>
      <c r="N53" s="110"/>
    </row>
    <row r="54" spans="2:14">
      <c r="B54" s="115" t="s">
        <v>298</v>
      </c>
      <c r="C54" s="115" t="s">
        <v>299</v>
      </c>
      <c r="D54" s="115">
        <v>11</v>
      </c>
      <c r="E54" s="115"/>
      <c r="F54" s="115">
        <v>11</v>
      </c>
      <c r="G54" s="115"/>
      <c r="H54" s="115"/>
      <c r="I54" s="115"/>
      <c r="J54" s="115"/>
      <c r="K54" s="115"/>
      <c r="L54" s="115"/>
      <c r="M54" s="115"/>
      <c r="N54" s="115"/>
    </row>
    <row r="55" spans="2:14">
      <c r="B55" s="115" t="s">
        <v>300</v>
      </c>
      <c r="C55" s="115" t="s">
        <v>301</v>
      </c>
      <c r="D55" s="115">
        <v>100</v>
      </c>
      <c r="E55" s="115"/>
      <c r="F55" s="115">
        <v>100</v>
      </c>
      <c r="G55" s="115"/>
      <c r="H55" s="115"/>
      <c r="I55" s="115"/>
      <c r="J55" s="115"/>
      <c r="K55" s="115"/>
      <c r="L55" s="115"/>
      <c r="M55" s="115"/>
      <c r="N55" s="115"/>
    </row>
    <row r="56" spans="2:14">
      <c r="B56" s="115" t="s">
        <v>302</v>
      </c>
      <c r="C56" s="115" t="s">
        <v>303</v>
      </c>
      <c r="D56" s="115">
        <v>12.65</v>
      </c>
      <c r="E56" s="115"/>
      <c r="F56" s="115">
        <v>12.65</v>
      </c>
      <c r="G56" s="115"/>
      <c r="H56" s="115"/>
      <c r="I56" s="115"/>
      <c r="J56" s="115"/>
      <c r="K56" s="115"/>
      <c r="L56" s="115"/>
      <c r="M56" s="115"/>
      <c r="N56" s="115"/>
    </row>
    <row r="57" spans="2:14">
      <c r="B57" s="115" t="s">
        <v>304</v>
      </c>
      <c r="C57" s="115" t="s">
        <v>305</v>
      </c>
      <c r="D57" s="115">
        <v>12.65</v>
      </c>
      <c r="E57" s="115"/>
      <c r="F57" s="115">
        <v>12.65</v>
      </c>
      <c r="G57" s="115"/>
      <c r="H57" s="115"/>
      <c r="I57" s="115"/>
      <c r="J57" s="115"/>
      <c r="K57" s="115"/>
      <c r="L57" s="115"/>
      <c r="M57" s="115"/>
      <c r="N57" s="115"/>
    </row>
    <row r="58" spans="2:14">
      <c r="B58" s="115" t="s">
        <v>306</v>
      </c>
      <c r="C58" s="115" t="s">
        <v>307</v>
      </c>
      <c r="D58" s="115">
        <v>49.23</v>
      </c>
      <c r="E58" s="115"/>
      <c r="F58" s="115">
        <v>49.23</v>
      </c>
      <c r="G58" s="115"/>
      <c r="H58" s="115"/>
      <c r="I58" s="115"/>
      <c r="J58" s="115"/>
      <c r="K58" s="115"/>
      <c r="L58" s="115"/>
      <c r="M58" s="115"/>
      <c r="N58" s="115"/>
    </row>
    <row r="59" spans="2:14">
      <c r="B59" s="115" t="s">
        <v>308</v>
      </c>
      <c r="C59" s="115" t="s">
        <v>309</v>
      </c>
      <c r="D59" s="115">
        <v>10</v>
      </c>
      <c r="E59" s="115"/>
      <c r="F59" s="115">
        <v>10</v>
      </c>
      <c r="G59" s="115"/>
      <c r="H59" s="115"/>
      <c r="I59" s="115"/>
      <c r="J59" s="115"/>
      <c r="K59" s="115"/>
      <c r="L59" s="115"/>
      <c r="M59" s="115"/>
      <c r="N59" s="115"/>
    </row>
    <row r="60" spans="2:14">
      <c r="B60" s="115" t="s">
        <v>310</v>
      </c>
      <c r="C60" s="115" t="s">
        <v>311</v>
      </c>
      <c r="D60" s="115">
        <v>39.23</v>
      </c>
      <c r="E60" s="115"/>
      <c r="F60" s="115">
        <v>39.23</v>
      </c>
      <c r="G60" s="115"/>
      <c r="H60" s="115"/>
      <c r="I60" s="115"/>
      <c r="J60" s="115"/>
      <c r="K60" s="115"/>
      <c r="L60" s="115"/>
      <c r="M60" s="115"/>
      <c r="N60" s="115"/>
    </row>
    <row r="61" spans="2:14">
      <c r="B61" s="115" t="s">
        <v>312</v>
      </c>
      <c r="C61" s="115" t="s">
        <v>313</v>
      </c>
      <c r="D61" s="115">
        <v>429.47</v>
      </c>
      <c r="E61" s="115"/>
      <c r="F61" s="115">
        <v>429.47</v>
      </c>
      <c r="G61" s="115"/>
      <c r="H61" s="115"/>
      <c r="I61" s="115"/>
      <c r="J61" s="115"/>
      <c r="K61" s="115"/>
      <c r="L61" s="115"/>
      <c r="M61" s="115"/>
      <c r="N61" s="115"/>
    </row>
    <row r="62" spans="2:14">
      <c r="B62" s="115" t="s">
        <v>314</v>
      </c>
      <c r="C62" s="115" t="s">
        <v>315</v>
      </c>
      <c r="D62" s="115">
        <v>320</v>
      </c>
      <c r="E62" s="115"/>
      <c r="F62" s="115">
        <v>320</v>
      </c>
      <c r="G62" s="115"/>
      <c r="H62" s="115"/>
      <c r="I62" s="115"/>
      <c r="J62" s="115"/>
      <c r="K62" s="115"/>
      <c r="L62" s="115"/>
      <c r="M62" s="115"/>
      <c r="N62" s="115"/>
    </row>
    <row r="63" spans="2:14">
      <c r="B63" s="115" t="s">
        <v>316</v>
      </c>
      <c r="C63" s="115" t="s">
        <v>317</v>
      </c>
      <c r="D63" s="115">
        <v>109.47</v>
      </c>
      <c r="E63" s="115"/>
      <c r="F63" s="115">
        <v>109.47</v>
      </c>
      <c r="G63" s="115"/>
      <c r="H63" s="115"/>
      <c r="I63" s="115"/>
      <c r="J63" s="115"/>
      <c r="K63" s="115"/>
      <c r="L63" s="115"/>
      <c r="M63" s="115"/>
      <c r="N63" s="115"/>
    </row>
    <row r="64" spans="2:14">
      <c r="B64" s="115" t="s">
        <v>318</v>
      </c>
      <c r="C64" s="115" t="s">
        <v>319</v>
      </c>
      <c r="D64" s="115">
        <v>340.57</v>
      </c>
      <c r="E64" s="115"/>
      <c r="F64" s="115">
        <v>340.57</v>
      </c>
      <c r="G64" s="115"/>
      <c r="H64" s="115"/>
      <c r="I64" s="115"/>
      <c r="J64" s="115"/>
      <c r="K64" s="115"/>
      <c r="L64" s="115"/>
      <c r="M64" s="115"/>
      <c r="N64" s="115"/>
    </row>
    <row r="65" spans="2:14">
      <c r="B65" s="115" t="s">
        <v>320</v>
      </c>
      <c r="C65" s="115" t="s">
        <v>321</v>
      </c>
      <c r="D65" s="115">
        <v>13.5</v>
      </c>
      <c r="E65" s="115"/>
      <c r="F65" s="115">
        <v>13.5</v>
      </c>
      <c r="G65" s="115"/>
      <c r="H65" s="115"/>
      <c r="I65" s="115"/>
      <c r="J65" s="115"/>
      <c r="K65" s="115"/>
      <c r="L65" s="115"/>
      <c r="M65" s="115"/>
      <c r="N65" s="115"/>
    </row>
    <row r="66" spans="2:14">
      <c r="B66" s="115" t="s">
        <v>322</v>
      </c>
      <c r="C66" s="115" t="s">
        <v>323</v>
      </c>
      <c r="D66" s="115">
        <v>327.07</v>
      </c>
      <c r="E66" s="115"/>
      <c r="F66" s="115">
        <v>327.07</v>
      </c>
      <c r="G66" s="115"/>
      <c r="H66" s="115"/>
      <c r="I66" s="115"/>
      <c r="J66" s="115"/>
      <c r="K66" s="115"/>
      <c r="L66" s="115"/>
      <c r="M66" s="115"/>
      <c r="N66" s="115"/>
    </row>
    <row r="67" spans="2:14">
      <c r="B67" s="115">
        <v>220</v>
      </c>
      <c r="C67" s="115" t="s">
        <v>25</v>
      </c>
      <c r="D67" s="115">
        <v>69.24</v>
      </c>
      <c r="E67" s="115"/>
      <c r="F67" s="115">
        <v>69.24</v>
      </c>
      <c r="G67" s="115"/>
      <c r="H67" s="115"/>
      <c r="I67" s="115"/>
      <c r="J67" s="115"/>
      <c r="K67" s="115"/>
      <c r="L67" s="115"/>
      <c r="M67" s="115"/>
      <c r="N67" s="115"/>
    </row>
    <row r="68" spans="2:14">
      <c r="B68" s="115">
        <v>22001</v>
      </c>
      <c r="C68" s="115" t="s">
        <v>142</v>
      </c>
      <c r="D68" s="115">
        <v>69.24</v>
      </c>
      <c r="E68" s="115"/>
      <c r="F68" s="115">
        <v>69.24</v>
      </c>
      <c r="G68" s="115"/>
      <c r="H68" s="115"/>
      <c r="I68" s="115"/>
      <c r="J68" s="115"/>
      <c r="K68" s="115"/>
      <c r="L68" s="115"/>
      <c r="M68" s="115"/>
      <c r="N68" s="115"/>
    </row>
    <row r="69" spans="2:14">
      <c r="B69" s="115">
        <v>2200150</v>
      </c>
      <c r="C69" s="115" t="s">
        <v>52</v>
      </c>
      <c r="D69" s="115">
        <v>69.24</v>
      </c>
      <c r="E69" s="115"/>
      <c r="F69" s="115">
        <v>69.24</v>
      </c>
      <c r="G69" s="115"/>
      <c r="H69" s="115"/>
      <c r="I69" s="115"/>
      <c r="J69" s="115"/>
      <c r="K69" s="115"/>
      <c r="L69" s="115"/>
      <c r="M69" s="115"/>
      <c r="N69" s="115"/>
    </row>
    <row r="70" spans="2:14">
      <c r="B70" s="115" t="s">
        <v>143</v>
      </c>
      <c r="C70" s="115" t="s">
        <v>26</v>
      </c>
      <c r="D70" s="115">
        <v>168.31</v>
      </c>
      <c r="E70" s="115"/>
      <c r="F70" s="115">
        <v>168.31</v>
      </c>
      <c r="G70" s="115"/>
      <c r="H70" s="115"/>
      <c r="I70" s="115"/>
      <c r="J70" s="115"/>
      <c r="K70" s="115"/>
      <c r="L70" s="115"/>
      <c r="M70" s="115"/>
      <c r="N70" s="115"/>
    </row>
    <row r="71" spans="2:14">
      <c r="B71" s="115" t="s">
        <v>324</v>
      </c>
      <c r="C71" s="115" t="s">
        <v>325</v>
      </c>
      <c r="D71" s="115">
        <v>168.31</v>
      </c>
      <c r="E71" s="115"/>
      <c r="F71" s="115">
        <v>168.31</v>
      </c>
      <c r="G71" s="115"/>
      <c r="H71" s="115"/>
      <c r="I71" s="115"/>
      <c r="J71" s="115"/>
      <c r="K71" s="115"/>
      <c r="L71" s="115"/>
      <c r="M71" s="115"/>
      <c r="N71" s="115"/>
    </row>
    <row r="72" spans="2:14">
      <c r="B72" s="115" t="s">
        <v>326</v>
      </c>
      <c r="C72" s="115" t="s">
        <v>327</v>
      </c>
      <c r="D72" s="115">
        <v>168.31</v>
      </c>
      <c r="E72" s="115"/>
      <c r="F72" s="115">
        <v>168.31</v>
      </c>
      <c r="G72" s="115"/>
      <c r="H72" s="115"/>
      <c r="I72" s="115"/>
      <c r="J72" s="115"/>
      <c r="K72" s="115"/>
      <c r="L72" s="115"/>
      <c r="M72" s="115"/>
      <c r="N72" s="115"/>
    </row>
  </sheetData>
  <mergeCells count="14">
    <mergeCell ref="B6:C6"/>
    <mergeCell ref="B8:C8"/>
    <mergeCell ref="D6:D7"/>
    <mergeCell ref="E6:E7"/>
    <mergeCell ref="F6:F7"/>
    <mergeCell ref="G6:G7"/>
    <mergeCell ref="H6:H7"/>
    <mergeCell ref="I6:I7"/>
    <mergeCell ref="J6:J7"/>
    <mergeCell ref="K6:K7"/>
    <mergeCell ref="L6:L7"/>
    <mergeCell ref="M6:M7"/>
    <mergeCell ref="N6:N7"/>
    <mergeCell ref="B2:N3"/>
  </mergeCells>
  <printOptions horizontalCentered="1"/>
  <pageMargins left="0.118000000715256" right="0.0388888888888889" top="0.39300000667572" bottom="0.0780000016093254" header="0" footer="0"/>
  <pageSetup paperSize="9" scale="9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1"/>
  <sheetViews>
    <sheetView workbookViewId="0">
      <selection activeCell="F22" sqref="B$1:F$1048576"/>
    </sheetView>
  </sheetViews>
  <sheetFormatPr defaultColWidth="10" defaultRowHeight="14.4" outlineLevelCol="5"/>
  <cols>
    <col min="1" max="1" width="0.537037037037037" customWidth="1"/>
    <col min="2" max="2" width="16.287037037037" customWidth="1"/>
    <col min="3" max="3" width="27.9537037037037" customWidth="1"/>
    <col min="4" max="4" width="17.9074074074074" customWidth="1"/>
    <col min="5" max="5" width="17.3703703703704" customWidth="1"/>
    <col min="6" max="6" width="15.4722222222222" style="77" customWidth="1"/>
  </cols>
  <sheetData>
    <row r="1" ht="16.35" customHeight="1" spans="1:2">
      <c r="A1" s="10"/>
      <c r="B1" s="54" t="s">
        <v>328</v>
      </c>
    </row>
    <row r="2" ht="16.35" customHeight="1" spans="2:6">
      <c r="B2" s="55" t="s">
        <v>329</v>
      </c>
      <c r="C2" s="55"/>
      <c r="D2" s="55"/>
      <c r="E2" s="55"/>
      <c r="F2" s="78"/>
    </row>
    <row r="3" ht="16.35" customHeight="1" spans="2:6">
      <c r="B3" s="55"/>
      <c r="C3" s="55"/>
      <c r="D3" s="55"/>
      <c r="E3" s="55"/>
      <c r="F3" s="78"/>
    </row>
    <row r="4" ht="16.35" customHeight="1" spans="2:6">
      <c r="B4" s="79"/>
      <c r="C4" s="79"/>
      <c r="D4" s="79"/>
      <c r="E4" s="79"/>
      <c r="F4" s="80"/>
    </row>
    <row r="5" ht="18.95" customHeight="1" spans="2:6">
      <c r="B5" s="81" t="s">
        <v>2</v>
      </c>
      <c r="C5" s="81"/>
      <c r="D5" s="79"/>
      <c r="E5" s="79"/>
      <c r="F5" s="82" t="s">
        <v>3</v>
      </c>
    </row>
    <row r="6" ht="31.9" customHeight="1" spans="2:6">
      <c r="B6" s="83" t="s">
        <v>153</v>
      </c>
      <c r="C6" s="83" t="s">
        <v>39</v>
      </c>
      <c r="D6" s="84" t="s">
        <v>40</v>
      </c>
      <c r="E6" s="85" t="s">
        <v>330</v>
      </c>
      <c r="F6" s="86" t="s">
        <v>331</v>
      </c>
    </row>
    <row r="7" ht="23.25" customHeight="1" spans="2:6">
      <c r="B7" s="87" t="s">
        <v>8</v>
      </c>
      <c r="C7" s="87"/>
      <c r="D7" s="88">
        <f>E7+F7</f>
        <v>4176.1</v>
      </c>
      <c r="E7" s="88">
        <f>E8+E22+E25+E28+E39+E42+E45+E50+E66+E69</f>
        <v>2990.36</v>
      </c>
      <c r="F7" s="89">
        <f>F8+F22+F25+F28+F39+F42+F45+F50+F66+F69</f>
        <v>1185.74</v>
      </c>
    </row>
    <row r="8" ht="21.55" customHeight="1" spans="2:6">
      <c r="B8" s="90" t="s">
        <v>43</v>
      </c>
      <c r="C8" s="91" t="s">
        <v>15</v>
      </c>
      <c r="D8" s="92">
        <f t="shared" ref="D8:D10" si="0">E8+F8</f>
        <v>1475.28</v>
      </c>
      <c r="E8" s="92">
        <f>E9+E11+E14+E16+E18+E20</f>
        <v>1436.16</v>
      </c>
      <c r="F8" s="92">
        <f>F9+F11+F14+F16+F18+F20</f>
        <v>39.12</v>
      </c>
    </row>
    <row r="9" ht="20.7" customHeight="1" spans="2:6">
      <c r="B9" s="93" t="s">
        <v>44</v>
      </c>
      <c r="C9" s="93" t="s">
        <v>45</v>
      </c>
      <c r="D9" s="92">
        <f t="shared" si="0"/>
        <v>23.28</v>
      </c>
      <c r="E9" s="92">
        <f>E10</f>
        <v>23.28</v>
      </c>
      <c r="F9" s="92">
        <f>F10</f>
        <v>0</v>
      </c>
    </row>
    <row r="10" ht="20.7" customHeight="1" spans="2:6">
      <c r="B10" s="93" t="s">
        <v>46</v>
      </c>
      <c r="C10" s="93" t="s">
        <v>47</v>
      </c>
      <c r="D10" s="92">
        <f t="shared" si="0"/>
        <v>23.28</v>
      </c>
      <c r="E10" s="92">
        <v>23.28</v>
      </c>
      <c r="F10" s="92"/>
    </row>
    <row r="11" ht="20.7" customHeight="1" spans="2:6">
      <c r="B11" s="94" t="s">
        <v>48</v>
      </c>
      <c r="C11" s="95" t="s">
        <v>49</v>
      </c>
      <c r="D11" s="92">
        <v>1609.98</v>
      </c>
      <c r="E11" s="92">
        <f>E12+E13</f>
        <v>1075.07</v>
      </c>
      <c r="F11" s="92">
        <f>F12+F13</f>
        <v>24.82</v>
      </c>
    </row>
    <row r="12" ht="20.7" customHeight="1" spans="2:6">
      <c r="B12" s="94" t="s">
        <v>50</v>
      </c>
      <c r="C12" s="95" t="s">
        <v>51</v>
      </c>
      <c r="D12" s="92">
        <v>1609.98</v>
      </c>
      <c r="E12" s="92">
        <v>1019.29</v>
      </c>
      <c r="F12" s="92">
        <v>24.82</v>
      </c>
    </row>
    <row r="13" ht="21.55" customHeight="1" spans="2:6">
      <c r="B13" s="94">
        <v>2010350</v>
      </c>
      <c r="C13" s="95" t="s">
        <v>52</v>
      </c>
      <c r="D13" s="92">
        <f t="shared" ref="D13:D71" si="1">E13+F13</f>
        <v>55.78</v>
      </c>
      <c r="E13" s="92">
        <v>55.78</v>
      </c>
      <c r="F13" s="92"/>
    </row>
    <row r="14" ht="20.7" customHeight="1" spans="2:6">
      <c r="B14" s="94" t="s">
        <v>53</v>
      </c>
      <c r="C14" s="95" t="s">
        <v>54</v>
      </c>
      <c r="D14" s="92">
        <v>14.3</v>
      </c>
      <c r="E14" s="92"/>
      <c r="F14" s="92">
        <v>14.3</v>
      </c>
    </row>
    <row r="15" ht="20.7" customHeight="1" spans="2:6">
      <c r="B15" s="94" t="s">
        <v>55</v>
      </c>
      <c r="C15" s="95" t="s">
        <v>56</v>
      </c>
      <c r="D15" s="92">
        <v>14.3</v>
      </c>
      <c r="E15" s="92"/>
      <c r="F15" s="92">
        <v>14.3</v>
      </c>
    </row>
    <row r="16" ht="20.7" customHeight="1" spans="2:6">
      <c r="B16" s="93" t="s">
        <v>57</v>
      </c>
      <c r="C16" s="93" t="s">
        <v>58</v>
      </c>
      <c r="D16" s="92">
        <f t="shared" si="1"/>
        <v>89.51</v>
      </c>
      <c r="E16" s="92">
        <f t="shared" ref="E16:E20" si="2">E17</f>
        <v>89.51</v>
      </c>
      <c r="F16" s="92">
        <f t="shared" ref="F16:F20" si="3">F17</f>
        <v>0</v>
      </c>
    </row>
    <row r="17" ht="20.7" customHeight="1" spans="2:6">
      <c r="B17" s="93" t="s">
        <v>59</v>
      </c>
      <c r="C17" s="93" t="s">
        <v>47</v>
      </c>
      <c r="D17" s="92">
        <f t="shared" si="1"/>
        <v>89.51</v>
      </c>
      <c r="E17" s="92">
        <v>89.51</v>
      </c>
      <c r="F17" s="92"/>
    </row>
    <row r="18" ht="20.7" customHeight="1" spans="2:6">
      <c r="B18" s="93" t="s">
        <v>60</v>
      </c>
      <c r="C18" s="93" t="s">
        <v>61</v>
      </c>
      <c r="D18" s="92">
        <f t="shared" si="1"/>
        <v>18.4</v>
      </c>
      <c r="E18" s="92">
        <f t="shared" si="2"/>
        <v>18.4</v>
      </c>
      <c r="F18" s="92">
        <f t="shared" si="3"/>
        <v>0</v>
      </c>
    </row>
    <row r="19" ht="20.7" customHeight="1" spans="2:6">
      <c r="B19" s="93" t="s">
        <v>62</v>
      </c>
      <c r="C19" s="93" t="s">
        <v>47</v>
      </c>
      <c r="D19" s="92">
        <f t="shared" si="1"/>
        <v>18.4</v>
      </c>
      <c r="E19" s="92">
        <v>18.4</v>
      </c>
      <c r="F19" s="92"/>
    </row>
    <row r="20" ht="21.55" customHeight="1" spans="2:6">
      <c r="B20" s="93" t="s">
        <v>63</v>
      </c>
      <c r="C20" s="93" t="s">
        <v>64</v>
      </c>
      <c r="D20" s="92">
        <f t="shared" si="1"/>
        <v>229.9</v>
      </c>
      <c r="E20" s="92">
        <f t="shared" si="2"/>
        <v>229.9</v>
      </c>
      <c r="F20" s="92">
        <f t="shared" si="3"/>
        <v>0</v>
      </c>
    </row>
    <row r="21" ht="20.7" customHeight="1" spans="2:6">
      <c r="B21" s="93" t="s">
        <v>65</v>
      </c>
      <c r="C21" s="93" t="s">
        <v>47</v>
      </c>
      <c r="D21" s="92">
        <f t="shared" si="1"/>
        <v>229.9</v>
      </c>
      <c r="E21" s="92">
        <v>229.9</v>
      </c>
      <c r="F21" s="92"/>
    </row>
    <row r="22" ht="20.7" customHeight="1" spans="2:6">
      <c r="B22" s="96" t="s">
        <v>66</v>
      </c>
      <c r="C22" s="97" t="s">
        <v>17</v>
      </c>
      <c r="D22" s="92">
        <f t="shared" si="1"/>
        <v>7</v>
      </c>
      <c r="E22" s="92">
        <v>7</v>
      </c>
      <c r="F22" s="92"/>
    </row>
    <row r="23" ht="21.55" customHeight="1" spans="2:6">
      <c r="B23" s="98" t="s">
        <v>67</v>
      </c>
      <c r="C23" s="97" t="s">
        <v>68</v>
      </c>
      <c r="D23" s="92">
        <f t="shared" si="1"/>
        <v>7</v>
      </c>
      <c r="E23" s="92">
        <v>7</v>
      </c>
      <c r="F23" s="92"/>
    </row>
    <row r="24" ht="20.7" customHeight="1" spans="2:6">
      <c r="B24" s="98" t="s">
        <v>69</v>
      </c>
      <c r="C24" s="97" t="s">
        <v>70</v>
      </c>
      <c r="D24" s="92">
        <f t="shared" si="1"/>
        <v>7</v>
      </c>
      <c r="E24" s="92">
        <v>7</v>
      </c>
      <c r="F24" s="92"/>
    </row>
    <row r="25" ht="20.7" customHeight="1" spans="2:6">
      <c r="B25" s="93" t="s">
        <v>71</v>
      </c>
      <c r="C25" s="93" t="s">
        <v>19</v>
      </c>
      <c r="D25" s="92">
        <f t="shared" si="1"/>
        <v>45.46</v>
      </c>
      <c r="E25" s="92">
        <f t="shared" ref="E25:E29" si="4">E26</f>
        <v>45.46</v>
      </c>
      <c r="F25" s="92">
        <f>F26</f>
        <v>0</v>
      </c>
    </row>
    <row r="26" ht="21.55" customHeight="1" spans="2:6">
      <c r="B26" s="93" t="s">
        <v>72</v>
      </c>
      <c r="C26" s="93" t="s">
        <v>73</v>
      </c>
      <c r="D26" s="92">
        <f t="shared" si="1"/>
        <v>45.46</v>
      </c>
      <c r="E26" s="92">
        <f t="shared" si="4"/>
        <v>45.46</v>
      </c>
      <c r="F26" s="92"/>
    </row>
    <row r="27" ht="20.7" customHeight="1" spans="2:6">
      <c r="B27" s="93">
        <v>2070114</v>
      </c>
      <c r="C27" s="93" t="s">
        <v>74</v>
      </c>
      <c r="D27" s="92">
        <f t="shared" si="1"/>
        <v>45.46</v>
      </c>
      <c r="E27" s="92">
        <v>45.46</v>
      </c>
      <c r="F27" s="92"/>
    </row>
    <row r="28" ht="20.7" customHeight="1" spans="2:6">
      <c r="B28" s="90" t="s">
        <v>75</v>
      </c>
      <c r="C28" s="91" t="s">
        <v>20</v>
      </c>
      <c r="D28" s="92">
        <f t="shared" si="1"/>
        <v>458.8</v>
      </c>
      <c r="E28" s="92">
        <f>E29+E31+E33+E37</f>
        <v>458.3</v>
      </c>
      <c r="F28" s="92">
        <f>F29+F31+F33+F37</f>
        <v>0.5</v>
      </c>
    </row>
    <row r="29" ht="20.7" customHeight="1" spans="2:6">
      <c r="B29" s="99" t="s">
        <v>76</v>
      </c>
      <c r="C29" s="99" t="s">
        <v>77</v>
      </c>
      <c r="D29" s="92">
        <f t="shared" si="1"/>
        <v>61.33</v>
      </c>
      <c r="E29" s="92">
        <f t="shared" si="4"/>
        <v>61.33</v>
      </c>
      <c r="F29" s="92">
        <f>F30</f>
        <v>0</v>
      </c>
    </row>
    <row r="30" ht="20.7" customHeight="1" spans="2:6">
      <c r="B30" s="99" t="s">
        <v>78</v>
      </c>
      <c r="C30" s="99" t="s">
        <v>79</v>
      </c>
      <c r="D30" s="92">
        <f t="shared" si="1"/>
        <v>61.33</v>
      </c>
      <c r="E30" s="92">
        <v>61.33</v>
      </c>
      <c r="F30" s="92"/>
    </row>
    <row r="31" ht="21.55" customHeight="1" spans="2:6">
      <c r="B31" s="94" t="s">
        <v>80</v>
      </c>
      <c r="C31" s="95" t="s">
        <v>81</v>
      </c>
      <c r="D31" s="92">
        <f t="shared" si="1"/>
        <v>0.5</v>
      </c>
      <c r="E31" s="92"/>
      <c r="F31" s="92">
        <v>0.5</v>
      </c>
    </row>
    <row r="32" ht="20.7" customHeight="1" spans="2:6">
      <c r="B32" s="94" t="s">
        <v>82</v>
      </c>
      <c r="C32" s="95" t="s">
        <v>51</v>
      </c>
      <c r="D32" s="92">
        <f t="shared" si="1"/>
        <v>0.5</v>
      </c>
      <c r="E32" s="92"/>
      <c r="F32" s="92">
        <v>0.5</v>
      </c>
    </row>
    <row r="33" ht="20.7" customHeight="1" spans="2:6">
      <c r="B33" s="94" t="s">
        <v>83</v>
      </c>
      <c r="C33" s="95" t="s">
        <v>84</v>
      </c>
      <c r="D33" s="92">
        <f t="shared" si="1"/>
        <v>361.19</v>
      </c>
      <c r="E33" s="92">
        <v>361.19</v>
      </c>
      <c r="F33" s="92"/>
    </row>
    <row r="34" ht="20.7" customHeight="1" spans="2:6">
      <c r="B34" s="94" t="s">
        <v>85</v>
      </c>
      <c r="C34" s="95" t="s">
        <v>86</v>
      </c>
      <c r="D34" s="92">
        <f t="shared" si="1"/>
        <v>191.31</v>
      </c>
      <c r="E34" s="92">
        <v>191.31</v>
      </c>
      <c r="F34" s="92"/>
    </row>
    <row r="35" ht="20.7" customHeight="1" spans="2:6">
      <c r="B35" s="94" t="s">
        <v>87</v>
      </c>
      <c r="C35" s="95" t="s">
        <v>88</v>
      </c>
      <c r="D35" s="92">
        <f t="shared" si="1"/>
        <v>95.08</v>
      </c>
      <c r="E35" s="92">
        <v>95.08</v>
      </c>
      <c r="F35" s="92"/>
    </row>
    <row r="36" ht="20.7" customHeight="1" spans="2:6">
      <c r="B36" s="94" t="s">
        <v>89</v>
      </c>
      <c r="C36" s="95" t="s">
        <v>90</v>
      </c>
      <c r="D36" s="92">
        <f t="shared" si="1"/>
        <v>74.8</v>
      </c>
      <c r="E36" s="92">
        <v>74.8</v>
      </c>
      <c r="F36" s="92"/>
    </row>
    <row r="37" ht="20.7" customHeight="1" spans="2:6">
      <c r="B37" s="100">
        <v>20828</v>
      </c>
      <c r="C37" s="99" t="s">
        <v>91</v>
      </c>
      <c r="D37" s="92">
        <f t="shared" si="1"/>
        <v>35.78</v>
      </c>
      <c r="E37" s="92">
        <f>E38</f>
        <v>35.78</v>
      </c>
      <c r="F37" s="92">
        <f>F38</f>
        <v>0</v>
      </c>
    </row>
    <row r="38" ht="20.7" customHeight="1" spans="2:6">
      <c r="B38" s="101">
        <v>2082850</v>
      </c>
      <c r="C38" s="99" t="s">
        <v>52</v>
      </c>
      <c r="D38" s="92">
        <f t="shared" si="1"/>
        <v>35.78</v>
      </c>
      <c r="E38" s="92">
        <v>35.78</v>
      </c>
      <c r="F38" s="92"/>
    </row>
    <row r="39" ht="20.7" customHeight="1" spans="2:6">
      <c r="B39" s="90" t="s">
        <v>92</v>
      </c>
      <c r="C39" s="91" t="s">
        <v>21</v>
      </c>
      <c r="D39" s="92">
        <f t="shared" si="1"/>
        <v>117.47</v>
      </c>
      <c r="E39" s="92">
        <v>117.47</v>
      </c>
      <c r="F39" s="92"/>
    </row>
    <row r="40" ht="20.7" customHeight="1" spans="2:6">
      <c r="B40" s="94" t="s">
        <v>93</v>
      </c>
      <c r="C40" s="95" t="s">
        <v>94</v>
      </c>
      <c r="D40" s="92">
        <f t="shared" si="1"/>
        <v>117.47</v>
      </c>
      <c r="E40" s="92">
        <v>117.47</v>
      </c>
      <c r="F40" s="92"/>
    </row>
    <row r="41" ht="20.7" customHeight="1" spans="2:6">
      <c r="B41" s="94" t="s">
        <v>95</v>
      </c>
      <c r="C41" s="95" t="s">
        <v>96</v>
      </c>
      <c r="D41" s="92">
        <f t="shared" si="1"/>
        <v>117.47</v>
      </c>
      <c r="E41" s="92">
        <v>117.47</v>
      </c>
      <c r="F41" s="92"/>
    </row>
    <row r="42" ht="20.7" customHeight="1" spans="2:6">
      <c r="B42" s="90" t="s">
        <v>97</v>
      </c>
      <c r="C42" s="91" t="s">
        <v>22</v>
      </c>
      <c r="D42" s="92">
        <f t="shared" si="1"/>
        <v>17.12</v>
      </c>
      <c r="E42" s="92"/>
      <c r="F42" s="92">
        <v>17.12</v>
      </c>
    </row>
    <row r="43" ht="20.7" customHeight="1" spans="2:6">
      <c r="B43" s="94" t="s">
        <v>98</v>
      </c>
      <c r="C43" s="95" t="s">
        <v>99</v>
      </c>
      <c r="D43" s="92">
        <f t="shared" si="1"/>
        <v>17.12</v>
      </c>
      <c r="E43" s="92"/>
      <c r="F43" s="92">
        <v>17.12</v>
      </c>
    </row>
    <row r="44" ht="20.7" customHeight="1" spans="2:6">
      <c r="B44" s="94" t="s">
        <v>100</v>
      </c>
      <c r="C44" s="95" t="s">
        <v>101</v>
      </c>
      <c r="D44" s="92">
        <f t="shared" si="1"/>
        <v>17.12</v>
      </c>
      <c r="E44" s="92"/>
      <c r="F44" s="92">
        <v>17.12</v>
      </c>
    </row>
    <row r="45" ht="20.7" customHeight="1" spans="2:6">
      <c r="B45" s="90" t="s">
        <v>102</v>
      </c>
      <c r="C45" s="91" t="s">
        <v>23</v>
      </c>
      <c r="D45" s="92">
        <f t="shared" si="1"/>
        <v>244.03</v>
      </c>
      <c r="E45" s="92">
        <f>E46+E48</f>
        <v>57.95</v>
      </c>
      <c r="F45" s="92">
        <f>F46+F48</f>
        <v>186.08</v>
      </c>
    </row>
    <row r="46" ht="20.7" customHeight="1" spans="2:6">
      <c r="B46" s="94" t="s">
        <v>103</v>
      </c>
      <c r="C46" s="95" t="s">
        <v>104</v>
      </c>
      <c r="D46" s="92">
        <f t="shared" si="1"/>
        <v>107.95</v>
      </c>
      <c r="E46" s="92">
        <f>E47</f>
        <v>57.95</v>
      </c>
      <c r="F46" s="92">
        <v>50</v>
      </c>
    </row>
    <row r="47" ht="21.55" customHeight="1" spans="2:6">
      <c r="B47" s="94" t="s">
        <v>105</v>
      </c>
      <c r="C47" s="95" t="s">
        <v>106</v>
      </c>
      <c r="D47" s="92">
        <f t="shared" si="1"/>
        <v>107.95</v>
      </c>
      <c r="E47" s="92">
        <v>57.95</v>
      </c>
      <c r="F47" s="92">
        <v>50</v>
      </c>
    </row>
    <row r="48" ht="20.7" customHeight="1" spans="2:6">
      <c r="B48" s="94" t="s">
        <v>107</v>
      </c>
      <c r="C48" s="95" t="s">
        <v>108</v>
      </c>
      <c r="D48" s="92">
        <f t="shared" si="1"/>
        <v>136.08</v>
      </c>
      <c r="E48" s="92"/>
      <c r="F48" s="92">
        <v>136.08</v>
      </c>
    </row>
    <row r="49" ht="20.7" customHeight="1" spans="2:6">
      <c r="B49" s="94" t="s">
        <v>109</v>
      </c>
      <c r="C49" s="95" t="s">
        <v>110</v>
      </c>
      <c r="D49" s="92">
        <f t="shared" si="1"/>
        <v>136.08</v>
      </c>
      <c r="E49" s="92"/>
      <c r="F49" s="92">
        <v>136.08</v>
      </c>
    </row>
    <row r="50" ht="21.55" customHeight="1" spans="2:6">
      <c r="B50" s="90" t="s">
        <v>111</v>
      </c>
      <c r="C50" s="91" t="s">
        <v>24</v>
      </c>
      <c r="D50" s="92">
        <f t="shared" si="1"/>
        <v>1573.39</v>
      </c>
      <c r="E50" s="92">
        <f>E51+E55+E57+E60+E63</f>
        <v>630.47</v>
      </c>
      <c r="F50" s="92">
        <f>F51+F55+F57+F60+F63</f>
        <v>942.92</v>
      </c>
    </row>
    <row r="51" ht="20.7" customHeight="1" spans="2:6">
      <c r="B51" s="94" t="s">
        <v>112</v>
      </c>
      <c r="C51" s="95" t="s">
        <v>113</v>
      </c>
      <c r="D51" s="92">
        <f t="shared" si="1"/>
        <v>741.47</v>
      </c>
      <c r="E51" s="92">
        <f>E52+E53+E54</f>
        <v>630.47</v>
      </c>
      <c r="F51" s="92">
        <f>F52+F53+F54</f>
        <v>111</v>
      </c>
    </row>
    <row r="52" ht="20.7" customHeight="1" spans="2:6">
      <c r="B52" s="94" t="s">
        <v>114</v>
      </c>
      <c r="C52" s="95" t="s">
        <v>115</v>
      </c>
      <c r="D52" s="92">
        <f t="shared" si="1"/>
        <v>630.47</v>
      </c>
      <c r="E52" s="92">
        <v>630.47</v>
      </c>
      <c r="F52" s="92"/>
    </row>
    <row r="53" spans="2:6">
      <c r="B53" s="94" t="s">
        <v>116</v>
      </c>
      <c r="C53" s="95" t="s">
        <v>117</v>
      </c>
      <c r="D53" s="92">
        <f t="shared" si="1"/>
        <v>11</v>
      </c>
      <c r="E53" s="92"/>
      <c r="F53" s="92">
        <v>11</v>
      </c>
    </row>
    <row r="54" spans="2:6">
      <c r="B54" s="94" t="s">
        <v>118</v>
      </c>
      <c r="C54" s="95" t="s">
        <v>119</v>
      </c>
      <c r="D54" s="92">
        <f t="shared" si="1"/>
        <v>100</v>
      </c>
      <c r="E54" s="92"/>
      <c r="F54" s="92">
        <v>100</v>
      </c>
    </row>
    <row r="55" spans="2:6">
      <c r="B55" s="94" t="s">
        <v>120</v>
      </c>
      <c r="C55" s="95" t="s">
        <v>121</v>
      </c>
      <c r="D55" s="92">
        <f t="shared" si="1"/>
        <v>12.65</v>
      </c>
      <c r="E55" s="92">
        <f>E56</f>
        <v>0</v>
      </c>
      <c r="F55" s="92">
        <f>F56</f>
        <v>12.65</v>
      </c>
    </row>
    <row r="56" spans="2:6">
      <c r="B56" s="94" t="s">
        <v>122</v>
      </c>
      <c r="C56" s="95" t="s">
        <v>123</v>
      </c>
      <c r="D56" s="92">
        <f t="shared" si="1"/>
        <v>12.65</v>
      </c>
      <c r="E56" s="92"/>
      <c r="F56" s="92">
        <v>12.65</v>
      </c>
    </row>
    <row r="57" spans="2:6">
      <c r="B57" s="94" t="s">
        <v>124</v>
      </c>
      <c r="C57" s="95" t="s">
        <v>125</v>
      </c>
      <c r="D57" s="92">
        <f t="shared" si="1"/>
        <v>49.23</v>
      </c>
      <c r="E57" s="92">
        <f>E58+E59</f>
        <v>0</v>
      </c>
      <c r="F57" s="92">
        <f>F58+F59</f>
        <v>49.23</v>
      </c>
    </row>
    <row r="58" spans="2:6">
      <c r="B58" s="94" t="s">
        <v>126</v>
      </c>
      <c r="C58" s="95" t="s">
        <v>127</v>
      </c>
      <c r="D58" s="92">
        <f t="shared" si="1"/>
        <v>10</v>
      </c>
      <c r="E58" s="92"/>
      <c r="F58" s="92">
        <v>10</v>
      </c>
    </row>
    <row r="59" spans="2:6">
      <c r="B59" s="94" t="s">
        <v>128</v>
      </c>
      <c r="C59" s="95" t="s">
        <v>129</v>
      </c>
      <c r="D59" s="92">
        <f t="shared" si="1"/>
        <v>39.23</v>
      </c>
      <c r="E59" s="92"/>
      <c r="F59" s="92">
        <v>39.23</v>
      </c>
    </row>
    <row r="60" ht="24" spans="2:6">
      <c r="B60" s="94" t="s">
        <v>130</v>
      </c>
      <c r="C60" s="95" t="s">
        <v>131</v>
      </c>
      <c r="D60" s="92">
        <f t="shared" si="1"/>
        <v>429.47</v>
      </c>
      <c r="E60" s="92">
        <f>E61+E62</f>
        <v>0</v>
      </c>
      <c r="F60" s="92">
        <f>F61+F62</f>
        <v>429.47</v>
      </c>
    </row>
    <row r="61" spans="2:6">
      <c r="B61" s="94" t="s">
        <v>132</v>
      </c>
      <c r="C61" s="95" t="s">
        <v>133</v>
      </c>
      <c r="D61" s="92">
        <f t="shared" si="1"/>
        <v>320</v>
      </c>
      <c r="E61" s="92"/>
      <c r="F61" s="92">
        <v>320</v>
      </c>
    </row>
    <row r="62" spans="2:6">
      <c r="B62" s="94" t="s">
        <v>134</v>
      </c>
      <c r="C62" s="95" t="s">
        <v>135</v>
      </c>
      <c r="D62" s="92">
        <f t="shared" si="1"/>
        <v>109.47</v>
      </c>
      <c r="E62" s="92"/>
      <c r="F62" s="92">
        <v>109.47</v>
      </c>
    </row>
    <row r="63" spans="2:6">
      <c r="B63" s="94" t="s">
        <v>136</v>
      </c>
      <c r="C63" s="95" t="s">
        <v>137</v>
      </c>
      <c r="D63" s="92">
        <f t="shared" si="1"/>
        <v>340.57</v>
      </c>
      <c r="E63" s="92">
        <f>E64+E65</f>
        <v>0</v>
      </c>
      <c r="F63" s="92">
        <f>F64+F65</f>
        <v>340.57</v>
      </c>
    </row>
    <row r="64" spans="2:6">
      <c r="B64" s="94" t="s">
        <v>138</v>
      </c>
      <c r="C64" s="95" t="s">
        <v>139</v>
      </c>
      <c r="D64" s="92">
        <f t="shared" si="1"/>
        <v>13.5</v>
      </c>
      <c r="E64" s="92"/>
      <c r="F64" s="92">
        <v>13.5</v>
      </c>
    </row>
    <row r="65" ht="24" spans="2:6">
      <c r="B65" s="94" t="s">
        <v>140</v>
      </c>
      <c r="C65" s="95" t="s">
        <v>141</v>
      </c>
      <c r="D65" s="92">
        <f t="shared" si="1"/>
        <v>327.07</v>
      </c>
      <c r="E65" s="92"/>
      <c r="F65" s="92">
        <v>327.07</v>
      </c>
    </row>
    <row r="66" spans="2:6">
      <c r="B66" s="99">
        <v>220</v>
      </c>
      <c r="C66" s="99" t="s">
        <v>25</v>
      </c>
      <c r="D66" s="92">
        <f t="shared" si="1"/>
        <v>69.24</v>
      </c>
      <c r="E66" s="92">
        <f>E67</f>
        <v>69.24</v>
      </c>
      <c r="F66" s="92">
        <f>F67</f>
        <v>0</v>
      </c>
    </row>
    <row r="67" spans="2:6">
      <c r="B67" s="99">
        <v>22001</v>
      </c>
      <c r="C67" s="99" t="s">
        <v>142</v>
      </c>
      <c r="D67" s="92">
        <f t="shared" si="1"/>
        <v>69.24</v>
      </c>
      <c r="E67" s="92">
        <f>E68</f>
        <v>69.24</v>
      </c>
      <c r="F67" s="92">
        <f>F68</f>
        <v>0</v>
      </c>
    </row>
    <row r="68" spans="2:6">
      <c r="B68" s="99">
        <v>2200150</v>
      </c>
      <c r="C68" s="99" t="s">
        <v>52</v>
      </c>
      <c r="D68" s="92">
        <f t="shared" si="1"/>
        <v>69.24</v>
      </c>
      <c r="E68" s="92">
        <v>69.24</v>
      </c>
      <c r="F68" s="92"/>
    </row>
    <row r="69" spans="2:6">
      <c r="B69" s="90" t="s">
        <v>143</v>
      </c>
      <c r="C69" s="91" t="s">
        <v>26</v>
      </c>
      <c r="D69" s="92">
        <f t="shared" si="1"/>
        <v>168.31</v>
      </c>
      <c r="E69" s="92">
        <v>168.31</v>
      </c>
      <c r="F69" s="92"/>
    </row>
    <row r="70" spans="2:6">
      <c r="B70" s="94" t="s">
        <v>144</v>
      </c>
      <c r="C70" s="95" t="s">
        <v>145</v>
      </c>
      <c r="D70" s="92">
        <f t="shared" si="1"/>
        <v>168.31</v>
      </c>
      <c r="E70" s="92">
        <v>168.31</v>
      </c>
      <c r="F70" s="92"/>
    </row>
    <row r="71" spans="2:6">
      <c r="B71" s="94" t="s">
        <v>146</v>
      </c>
      <c r="C71" s="95" t="s">
        <v>147</v>
      </c>
      <c r="D71" s="92">
        <f t="shared" si="1"/>
        <v>168.31</v>
      </c>
      <c r="E71" s="92">
        <v>168.31</v>
      </c>
      <c r="F71" s="92"/>
    </row>
  </sheetData>
  <mergeCells count="3">
    <mergeCell ref="B5:C5"/>
    <mergeCell ref="B7:C7"/>
    <mergeCell ref="B2:F3"/>
  </mergeCells>
  <printOptions horizontalCentered="1"/>
  <pageMargins left="0.0784722222222222" right="0.0784722222222222" top="0.393055555555556" bottom="0.0784722222222222" header="0" footer="0"/>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E15" sqref="E15"/>
    </sheetView>
  </sheetViews>
  <sheetFormatPr defaultColWidth="10" defaultRowHeight="14.4"/>
  <cols>
    <col min="1" max="1" width="2.16666666666667" customWidth="1"/>
    <col min="2" max="2" width="9.22222222222222" customWidth="1"/>
    <col min="3" max="3" width="12.0740740740741" customWidth="1"/>
    <col min="4" max="4" width="11.3981481481481" customWidth="1"/>
    <col min="5" max="5" width="10.9907407407407" customWidth="1"/>
    <col min="6" max="6" width="12.212962962963" customWidth="1"/>
    <col min="7" max="7" width="12.6203703703704" customWidth="1"/>
    <col min="8" max="8" width="11.3981481481481" customWidth="1"/>
    <col min="9" max="9" width="10.9907407407407" customWidth="1"/>
    <col min="10" max="10" width="11.1296296296296" customWidth="1"/>
    <col min="11" max="11" width="12.3518518518519" customWidth="1"/>
    <col min="12" max="13" width="11.8055555555556" customWidth="1"/>
  </cols>
  <sheetData>
    <row r="1" ht="17.25" customHeight="1" spans="1:13">
      <c r="A1" s="10"/>
      <c r="B1" s="54" t="s">
        <v>332</v>
      </c>
      <c r="C1" s="10"/>
      <c r="D1" s="10"/>
      <c r="E1" s="10"/>
      <c r="F1" s="10"/>
      <c r="G1" s="10"/>
      <c r="H1" s="10"/>
      <c r="I1" s="10"/>
      <c r="J1" s="10"/>
      <c r="K1" s="10"/>
      <c r="L1" s="10"/>
      <c r="M1" s="10"/>
    </row>
    <row r="2" ht="16.35" customHeight="1" spans="2:13">
      <c r="B2" s="65" t="s">
        <v>333</v>
      </c>
      <c r="C2" s="65"/>
      <c r="D2" s="65"/>
      <c r="E2" s="65"/>
      <c r="F2" s="65"/>
      <c r="G2" s="65"/>
      <c r="H2" s="65"/>
      <c r="I2" s="65"/>
      <c r="J2" s="65"/>
      <c r="K2" s="65"/>
      <c r="L2" s="65"/>
      <c r="M2" s="65"/>
    </row>
    <row r="3" ht="16.35" customHeight="1" spans="2:13">
      <c r="B3" s="65"/>
      <c r="C3" s="65"/>
      <c r="D3" s="65"/>
      <c r="E3" s="65"/>
      <c r="F3" s="65"/>
      <c r="G3" s="65"/>
      <c r="H3" s="65"/>
      <c r="I3" s="65"/>
      <c r="J3" s="65"/>
      <c r="K3" s="65"/>
      <c r="L3" s="65"/>
      <c r="M3" s="65"/>
    </row>
    <row r="4" ht="16.35" customHeight="1" spans="2:13">
      <c r="B4" s="10"/>
      <c r="C4" s="10"/>
      <c r="D4" s="10"/>
      <c r="E4" s="10"/>
      <c r="F4" s="10"/>
      <c r="G4" s="10"/>
      <c r="H4" s="10"/>
      <c r="I4" s="10"/>
      <c r="J4" s="10"/>
      <c r="K4" s="10"/>
      <c r="L4" s="10"/>
      <c r="M4" s="10"/>
    </row>
    <row r="5" ht="21.55" customHeight="1" spans="2:13">
      <c r="B5" s="66" t="s">
        <v>2</v>
      </c>
      <c r="C5" s="66"/>
      <c r="D5" s="66"/>
      <c r="E5" s="66"/>
      <c r="F5" s="10"/>
      <c r="G5" s="10"/>
      <c r="H5" s="10"/>
      <c r="I5" s="10"/>
      <c r="J5" s="10"/>
      <c r="K5" s="10"/>
      <c r="L5" s="10"/>
      <c r="M5" s="76" t="s">
        <v>3</v>
      </c>
    </row>
    <row r="6" ht="65.55" customHeight="1" spans="2:13">
      <c r="B6" s="67" t="s">
        <v>334</v>
      </c>
      <c r="C6" s="67" t="s">
        <v>6</v>
      </c>
      <c r="D6" s="67" t="s">
        <v>40</v>
      </c>
      <c r="E6" s="68" t="s">
        <v>251</v>
      </c>
      <c r="F6" s="69" t="s">
        <v>252</v>
      </c>
      <c r="G6" s="69" t="s">
        <v>253</v>
      </c>
      <c r="H6" s="69" t="s">
        <v>254</v>
      </c>
      <c r="I6" s="69" t="s">
        <v>255</v>
      </c>
      <c r="J6" s="69" t="s">
        <v>256</v>
      </c>
      <c r="K6" s="69" t="s">
        <v>257</v>
      </c>
      <c r="L6" s="69" t="s">
        <v>258</v>
      </c>
      <c r="M6" s="69" t="s">
        <v>259</v>
      </c>
    </row>
    <row r="7" ht="23.25" customHeight="1" spans="2:13">
      <c r="B7" s="70" t="s">
        <v>8</v>
      </c>
      <c r="C7" s="70"/>
      <c r="D7" s="71">
        <f>D8+D9+D10</f>
        <v>16.2</v>
      </c>
      <c r="E7" s="71">
        <f>E8+E9+E10</f>
        <v>16.2</v>
      </c>
      <c r="F7" s="71"/>
      <c r="G7" s="71"/>
      <c r="H7" s="71"/>
      <c r="I7" s="71"/>
      <c r="J7" s="71"/>
      <c r="K7" s="71"/>
      <c r="L7" s="71"/>
      <c r="M7" s="71"/>
    </row>
    <row r="8" ht="21.55" customHeight="1" spans="2:13">
      <c r="B8" s="72" t="s">
        <v>335</v>
      </c>
      <c r="C8" s="72" t="s">
        <v>336</v>
      </c>
      <c r="D8" s="73">
        <v>12</v>
      </c>
      <c r="E8" s="73">
        <v>12</v>
      </c>
      <c r="F8" s="74"/>
      <c r="G8" s="74"/>
      <c r="H8" s="74"/>
      <c r="I8" s="74"/>
      <c r="J8" s="74"/>
      <c r="K8" s="74"/>
      <c r="L8" s="74"/>
      <c r="M8" s="74"/>
    </row>
    <row r="9" spans="2:13">
      <c r="B9" s="75"/>
      <c r="C9" s="72" t="s">
        <v>337</v>
      </c>
      <c r="D9" s="72">
        <v>4.2</v>
      </c>
      <c r="E9" s="72">
        <v>4.2</v>
      </c>
      <c r="F9" s="75"/>
      <c r="G9" s="75"/>
      <c r="H9" s="75"/>
      <c r="I9" s="75"/>
      <c r="J9" s="75"/>
      <c r="K9" s="75"/>
      <c r="L9" s="75"/>
      <c r="M9" s="75"/>
    </row>
    <row r="10" spans="2:13">
      <c r="B10" s="75"/>
      <c r="C10" s="72" t="s">
        <v>338</v>
      </c>
      <c r="D10" s="72">
        <v>0</v>
      </c>
      <c r="E10" s="72">
        <v>0</v>
      </c>
      <c r="F10" s="75"/>
      <c r="G10" s="75"/>
      <c r="H10" s="75"/>
      <c r="I10" s="75"/>
      <c r="J10" s="75"/>
      <c r="K10" s="75"/>
      <c r="L10" s="75"/>
      <c r="M10" s="75"/>
    </row>
  </sheetData>
  <mergeCells count="3">
    <mergeCell ref="B5:E5"/>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表一财政拨款收支总表</vt:lpstr>
      <vt:lpstr>表二一般公共预算财政拨款支出</vt:lpstr>
      <vt:lpstr>表三一般公共预算财政拨款基本支出</vt:lpstr>
      <vt:lpstr>表四一般公共预算“三公”经费支出表</vt:lpstr>
      <vt:lpstr>表五政府性基金预算支出表</vt:lpstr>
      <vt:lpstr>表六部门收支总表</vt:lpstr>
      <vt:lpstr>表七部门收入总表</vt:lpstr>
      <vt:lpstr>表八部门支出总表</vt:lpstr>
      <vt:lpstr>表九政府采购预算明细表</vt:lpstr>
      <vt:lpstr>表十部门整体绩效目标表</vt:lpstr>
      <vt:lpstr>表十一项目绩效目标表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2023-02-09T05:05:00Z</dcterms:created>
  <dcterms:modified xsi:type="dcterms:W3CDTF">2023-02-21T07:40:34Z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