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781"/>
  </bookViews>
  <sheets>
    <sheet name="1收支总表" sheetId="1" r:id="rId1"/>
    <sheet name="2收入总表" sheetId="2" r:id="rId2"/>
    <sheet name="3支出总表" sheetId="3" r:id="rId3"/>
    <sheet name="4财拨总表" sheetId="4" r:id="rId4"/>
    <sheet name="5一般预算支出" sheetId="5" r:id="rId5"/>
    <sheet name="6基本支出" sheetId="6" r:id="rId6"/>
    <sheet name="7三公" sheetId="7" r:id="rId7"/>
    <sheet name="8政府性基金" sheetId="8" r:id="rId8"/>
    <sheet name="9国资预算" sheetId="9" r:id="rId9"/>
    <sheet name="10项目支出" sheetId="10" r:id="rId10"/>
    <sheet name="11-1农村综合改革转移支付项目绩效目标表" sheetId="12" r:id="rId11"/>
    <sheet name="11-2临聘人员支出项目绩效目标表" sheetId="13" r:id="rId12"/>
    <sheet name="11-3遗属补助项目绩效目标表" sheetId="15" r:id="rId13"/>
    <sheet name="12部门整体绩效目标表" sheetId="14" r:id="rId14"/>
  </sheets>
  <definedNames>
    <definedName name="_xlnm._FilterDatabase" localSheetId="4" hidden="1">'5一般预算支出'!$A$5:$I$51</definedName>
    <definedName name="_xlnm.Print_Titles" localSheetId="2">'3支出总表'!$4:$6</definedName>
    <definedName name="_xlnm.Print_Area" localSheetId="5">'6基本支出'!$B$4:$G$43</definedName>
  </definedNames>
  <calcPr calcId="144525"/>
</workbook>
</file>

<file path=xl/sharedStrings.xml><?xml version="1.0" encoding="utf-8"?>
<sst xmlns="http://schemas.openxmlformats.org/spreadsheetml/2006/main" count="1024" uniqueCount="467">
  <si>
    <t>附表1</t>
  </si>
  <si>
    <t>收支预算总表</t>
  </si>
  <si>
    <t>单位：重庆市武隆区后坪苗族土家族乡人民政府</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</si>
  <si>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</si>
  <si>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</si>
  <si>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</si>
  <si>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</si>
  <si>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</si>
  <si>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</si>
  <si>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</si>
  <si>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</si>
  <si>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</si>
  <si>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</si>
  <si>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</si>
  <si>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</si>
  <si>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</si>
  <si>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</si>
  <si>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</si>
  <si>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</si>
  <si>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</si>
  <si>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</si>
  <si>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</si>
  <si>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</si>
  <si>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</si>
  <si>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</si>
  <si>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</si>
  <si>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</si>
  <si>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</si>
  <si>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</si>
  <si>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</si>
  <si>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</si>
  <si>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</si>
  <si>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</si>
  <si>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</si>
  <si>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</si>
  <si>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</si>
  <si>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</si>
  <si>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</si>
  <si>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</si>
  <si>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</si>
  <si>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</si>
  <si>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</si>
  <si>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</si>
  <si>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</si>
  <si>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</si>
  <si>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</si>
  <si>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</si>
  <si>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</si>
  <si>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</si>
  <si>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</si>
  <si>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</si>
  <si>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</si>
  <si>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</si>
  <si>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</si>
  <si>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</si>
  <si>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</si>
  <si>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</si>
  <si>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</si>
  <si>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</si>
  <si>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</si>
  <si>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</si>
  <si>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</si>
  <si>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</si>
  <si>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</si>
  <si>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</si>
  <si>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重庆市武隆区后坪苗族土家族乡人民政府</t>
  </si>
  <si>
    <t>合    计</t>
  </si>
  <si>
    <t>附表3</t>
  </si>
  <si>
    <t>本年支出预算总表</t>
  </si>
  <si>
    <t>科目编码</t>
  </si>
  <si>
    <t>科目名称</t>
  </si>
  <si>
    <t>基本支出</t>
  </si>
  <si>
    <t>项目支出</t>
  </si>
  <si>
    <t>其中：</t>
  </si>
  <si>
    <t>事业单位经营支出</t>
  </si>
  <si>
    <t>上缴上级支出</t>
  </si>
  <si>
    <t>对附属单位补助支出</t>
  </si>
  <si>
    <t>201</t>
  </si>
  <si>
    <t>201-一般公共服务支出</t>
  </si>
  <si>
    <t>20101</t>
  </si>
  <si>
    <t>20101-人大事务</t>
  </si>
  <si>
    <t>2010101</t>
  </si>
  <si>
    <t>2010101-行政运行</t>
  </si>
  <si>
    <t>20103</t>
  </si>
  <si>
    <r>
      <rPr>
        <sz val="11"/>
        <rFont val="宋体"/>
        <charset val="134"/>
      </rPr>
      <t>20103-政府办公厅（室）及相关机构事务</t>
    </r>
  </si>
  <si>
    <t>2010301</t>
  </si>
  <si>
    <t>2010301-行政运行</t>
  </si>
  <si>
    <t>20106</t>
  </si>
  <si>
    <t>20106-财政事务</t>
  </si>
  <si>
    <t>2010601</t>
  </si>
  <si>
    <t>2010601-行政运行</t>
  </si>
  <si>
    <t>20131</t>
  </si>
  <si>
    <t>20131-党委办公厅（室）及相关机构事务</t>
  </si>
  <si>
    <t>2013101</t>
  </si>
  <si>
    <t>2013101-行政运行</t>
  </si>
  <si>
    <t>203</t>
  </si>
  <si>
    <t>203-国防支出</t>
  </si>
  <si>
    <t>20306</t>
  </si>
  <si>
    <t>20306-国防动员</t>
  </si>
  <si>
    <t>2030607</t>
  </si>
  <si>
    <t>2030607-民兵</t>
  </si>
  <si>
    <t>207</t>
  </si>
  <si>
    <t>207-文化旅游体育与传媒支出</t>
  </si>
  <si>
    <t>20701</t>
  </si>
  <si>
    <t>20701-文化和旅游</t>
  </si>
  <si>
    <t>2070109</t>
  </si>
  <si>
    <t>2070109-群众文化</t>
  </si>
  <si>
    <t>208</t>
  </si>
  <si>
    <t>208-社会保障和就业支出</t>
  </si>
  <si>
    <t>20801</t>
  </si>
  <si>
    <t>20801-人力资源和社会保障管理事务</t>
  </si>
  <si>
    <t>2080109</t>
  </si>
  <si>
    <t>2080109-社会保险经办机构</t>
  </si>
  <si>
    <t>20805</t>
  </si>
  <si>
    <t>20805-行政事业单位养老支出</t>
  </si>
  <si>
    <t>2080505</t>
  </si>
  <si>
    <t>2080505-机关事业单位基本养老保险缴费支出</t>
  </si>
  <si>
    <t>2080506</t>
  </si>
  <si>
    <t>2080506-机关事业单位职业年金缴费支出</t>
  </si>
  <si>
    <t>2080599</t>
  </si>
  <si>
    <t>2080599-其他行政事业单位养老支出</t>
  </si>
  <si>
    <t>20828</t>
  </si>
  <si>
    <t>20828-退役军人管理事务</t>
  </si>
  <si>
    <t>2082850</t>
  </si>
  <si>
    <t>2082850-事业运行</t>
  </si>
  <si>
    <t>210</t>
  </si>
  <si>
    <t>210-卫生健康支出</t>
  </si>
  <si>
    <t>21011</t>
  </si>
  <si>
    <t>21011-行政事业单位医疗</t>
  </si>
  <si>
    <t>2101101</t>
  </si>
  <si>
    <t>2101101-行政单位医疗</t>
  </si>
  <si>
    <t>2101102</t>
  </si>
  <si>
    <t>2101102-事业单位医疗</t>
  </si>
  <si>
    <t>2101103</t>
  </si>
  <si>
    <t>2101103-公务员医疗补助</t>
  </si>
  <si>
    <t>212</t>
  </si>
  <si>
    <t>212-城乡社区支出</t>
  </si>
  <si>
    <t>21201</t>
  </si>
  <si>
    <t>21201-城乡社区管理事务</t>
  </si>
  <si>
    <t>2120104</t>
  </si>
  <si>
    <t>2120104-城管执法</t>
  </si>
  <si>
    <t>213</t>
  </si>
  <si>
    <t>213-农林水支出</t>
  </si>
  <si>
    <t>21301</t>
  </si>
  <si>
    <t>21301-农业</t>
  </si>
  <si>
    <t>2130104</t>
  </si>
  <si>
    <t>2130104-事业运行</t>
  </si>
  <si>
    <t>2130119</t>
  </si>
  <si>
    <t>2130119-防灾救灾</t>
  </si>
  <si>
    <t>21302</t>
  </si>
  <si>
    <t>21302-林业和草原</t>
  </si>
  <si>
    <t>2130204</t>
  </si>
  <si>
    <t>2130204-事业机构</t>
  </si>
  <si>
    <t>21305</t>
  </si>
  <si>
    <t>21305-扶贫</t>
  </si>
  <si>
    <t>2130550</t>
  </si>
  <si>
    <t>2130550-扶贫事业机构</t>
  </si>
  <si>
    <t>21307</t>
  </si>
  <si>
    <t>21307-农村综合改革</t>
  </si>
  <si>
    <t>2130705</t>
  </si>
  <si>
    <t>2130705-对村民委员会和村党支部的补助</t>
  </si>
  <si>
    <t>221</t>
  </si>
  <si>
    <t>221-住房保障支出</t>
  </si>
  <si>
    <t>22102</t>
  </si>
  <si>
    <t>22102-住房改革支出</t>
  </si>
  <si>
    <t>2210201</t>
  </si>
  <si>
    <t>2210201-住房公积金</t>
  </si>
  <si>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</si>
  <si>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</si>
  <si>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</si>
  <si>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</si>
  <si>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</si>
  <si>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</si>
  <si>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</si>
  <si>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</si>
  <si>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</si>
  <si>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</si>
  <si>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</si>
  <si>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</si>
  <si>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</si>
  <si>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</si>
  <si>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</si>
  <si>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</si>
  <si>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</si>
  <si>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</si>
  <si>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</si>
  <si>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</si>
  <si>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</si>
  <si>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</si>
  <si>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</si>
  <si>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</si>
  <si>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</si>
  <si>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</si>
  <si>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</si>
  <si>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</si>
  <si>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</si>
  <si>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</si>
  <si>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</si>
  <si>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</si>
  <si>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</si>
  <si>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</si>
  <si>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</si>
  <si>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</si>
  <si>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</si>
  <si>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</si>
  <si>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</si>
  <si>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</si>
  <si>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</si>
  <si>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（五）一般债券</t>
    </r>
  </si>
  <si>
    <r>
      <rPr>
        <sz val="11"/>
        <rFont val="宋体"/>
        <charset val="134"/>
      </rPr>
      <t>（六）外国政府和国际组织贷款</t>
    </r>
  </si>
  <si>
    <r>
      <rPr>
        <sz val="11"/>
        <rFont val="宋体"/>
        <charset val="134"/>
      </rPr>
      <t>（七）外国政府和国际组织赠款</t>
    </r>
  </si>
  <si>
    <r>
      <rPr>
        <sz val="11"/>
        <rFont val="宋体"/>
        <charset val="134"/>
      </rPr>
      <t>（八）政府性基金预算资金</t>
    </r>
  </si>
  <si>
    <r>
      <rPr>
        <sz val="11"/>
        <rFont val="宋体"/>
        <charset val="134"/>
      </rPr>
      <t>（九）政府性基金预算资金</t>
    </r>
  </si>
  <si>
    <r>
      <rPr>
        <sz val="11"/>
        <rFont val="宋体"/>
        <charset val="134"/>
      </rPr>
      <t>（十）专项债券</t>
    </r>
  </si>
  <si>
    <r>
      <rPr>
        <sz val="11"/>
        <rFont val="宋体"/>
        <charset val="134"/>
      </rPr>
      <t>（十一）国有资本经营预算资金</t>
    </r>
  </si>
  <si>
    <r>
      <rPr>
        <sz val="11"/>
        <rFont val="宋体"/>
        <charset val="134"/>
      </rPr>
      <t>（十二）社会保险基金预算资金</t>
    </r>
  </si>
  <si>
    <t>附表5</t>
  </si>
  <si>
    <t xml:space="preserve">
</t>
  </si>
  <si>
    <t>本年一般公共预算支出预算表</t>
  </si>
  <si>
    <t>人员经费</t>
  </si>
  <si>
    <t>公用经费</t>
  </si>
  <si>
    <t>20103-政府办公厅（室）及相关机构事务</t>
  </si>
  <si>
    <t>附表6</t>
  </si>
  <si>
    <t>一般公共预算基本支出预算表</t>
  </si>
  <si>
    <t>部门/单位：重庆市武隆区XXX</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</si>
  <si>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</si>
  <si>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</si>
  <si>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</si>
  <si>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</si>
  <si>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</si>
  <si>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</si>
  <si>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</si>
  <si>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</si>
  <si>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</si>
  <si>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</si>
  <si>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</si>
  <si>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</si>
  <si>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</si>
  <si>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</si>
  <si>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</si>
  <si>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</si>
  <si>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</si>
  <si>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</si>
  <si>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</si>
  <si>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</si>
  <si>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</si>
  <si>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</si>
  <si>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</si>
  <si>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</si>
  <si>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 xml:space="preserve">  医疗费</t>
  </si>
  <si>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</si>
  <si>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</si>
  <si>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</si>
  <si>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</si>
  <si>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</si>
  <si>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</si>
  <si>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30202</t>
  </si>
  <si>
    <t xml:space="preserve">  印刷费</t>
  </si>
  <si>
    <t>30203</t>
  </si>
  <si>
    <t xml:space="preserve">  咨询费</t>
  </si>
  <si>
    <t>30205</t>
  </si>
  <si>
    <t> 水费</t>
  </si>
  <si>
    <t>30206</t>
  </si>
  <si>
    <t> 电费</t>
  </si>
  <si>
    <t>30207</t>
  </si>
  <si>
    <r>
      <rPr>
        <sz val="11"/>
        <rFont val="宋体"/>
        <charset val="134"/>
      </rPr>
      <t> 邮电费</t>
    </r>
  </si>
  <si>
    <t>30211</t>
  </si>
  <si>
    <r>
      <rPr>
        <sz val="11"/>
        <rFont val="宋体"/>
        <charset val="134"/>
      </rPr>
      <t> 差旅费</t>
    </r>
  </si>
  <si>
    <t xml:space="preserve">  维修（护）费</t>
  </si>
  <si>
    <t>30215</t>
  </si>
  <si>
    <r>
      <rPr>
        <sz val="11"/>
        <rFont val="宋体"/>
        <charset val="134"/>
      </rPr>
      <t> 会议费</t>
    </r>
  </si>
  <si>
    <t>30216</t>
  </si>
  <si>
    <r>
      <rPr>
        <sz val="11"/>
        <rFont val="宋体"/>
        <charset val="134"/>
      </rPr>
      <t> 培训费</t>
    </r>
  </si>
  <si>
    <t>30217</t>
  </si>
  <si>
    <r>
      <rPr>
        <sz val="11"/>
        <rFont val="宋体"/>
        <charset val="134"/>
      </rPr>
      <t> 公务接待费</t>
    </r>
  </si>
  <si>
    <t>30226</t>
  </si>
  <si>
    <r>
      <rPr>
        <sz val="11"/>
        <rFont val="宋体"/>
        <charset val="134"/>
      </rPr>
      <t> 劳务费</t>
    </r>
  </si>
  <si>
    <t>30228</t>
  </si>
  <si>
    <r>
      <rPr>
        <sz val="11"/>
        <rFont val="宋体"/>
        <charset val="134"/>
      </rPr>
      <t> 工会经费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</si>
  <si>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</si>
  <si>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</si>
  <si>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</si>
  <si>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</si>
  <si>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</si>
  <si>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</si>
  <si>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</si>
  <si>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</si>
  <si>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30305</t>
  </si>
  <si>
    <r>
      <rPr>
        <sz val="11"/>
        <rFont val="宋体"/>
        <charset val="134"/>
      </rPr>
      <t> 生活补助</t>
    </r>
  </si>
  <si>
    <t>30307</t>
  </si>
  <si>
    <r>
      <rPr>
        <sz val="11"/>
        <rFont val="宋体"/>
        <charset val="134"/>
      </rPr>
      <t> 医疗费补助</t>
    </r>
  </si>
  <si>
    <t xml:space="preserve">  其他对个人和家庭的补助</t>
  </si>
  <si>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</si>
  <si>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</si>
  <si>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</si>
  <si>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</si>
  <si>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</si>
  <si>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</si>
  <si>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</si>
  <si>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</si>
  <si>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</si>
  <si>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</si>
  <si>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本年政府性基金预算支出</t>
  </si>
  <si>
    <t>备注：本年本单位无政府性基金预算收支。</t>
  </si>
  <si>
    <t>附表9</t>
  </si>
  <si>
    <t>国有资本经营预算支出预算表</t>
  </si>
  <si>
    <t>本年国有资本经营预算支出</t>
  </si>
  <si>
    <t>备注：本年本单位无国有资本经营预算收支。</t>
  </si>
  <si>
    <t>附表10</t>
  </si>
  <si>
    <t>项目支出表</t>
  </si>
  <si>
    <t>项目名称</t>
  </si>
  <si>
    <t>项目单位</t>
  </si>
  <si>
    <t>本年拨款</t>
  </si>
  <si>
    <t>财政拨款结转结余</t>
  </si>
  <si>
    <t>项目类别</t>
  </si>
  <si>
    <t>一般公共预算</t>
  </si>
  <si>
    <t>政府性基金预算</t>
  </si>
  <si>
    <t>国有资本经营预算</t>
  </si>
  <si>
    <t>农村综合改革转移支付</t>
  </si>
  <si>
    <t>部门项目</t>
  </si>
  <si>
    <t>临聘人员支出</t>
  </si>
  <si>
    <t>遗属补助</t>
  </si>
  <si>
    <t>2020年农业生产和水利救灾资金</t>
  </si>
  <si>
    <t>2020年结转项目，已申报退回</t>
  </si>
  <si>
    <t>合  计</t>
  </si>
  <si>
    <t>附表11-1</t>
  </si>
  <si>
    <t>绩效目标表</t>
  </si>
  <si>
    <t>单位信息：</t>
  </si>
  <si>
    <t>509001-重庆市武隆区后坪苗族土家族乡人民政府(本级)</t>
  </si>
  <si>
    <t>预算项目：</t>
  </si>
  <si>
    <t>50015622T000000071207-农村综合改革转移支付（后坪乡）</t>
  </si>
  <si>
    <t>职能职责与活动：</t>
  </si>
  <si>
    <t>01-农村综合改革转移支付</t>
  </si>
  <si>
    <t>主管部门：</t>
  </si>
  <si>
    <t>509-重庆市武隆区后坪苗族土家族乡人民政府</t>
  </si>
  <si>
    <t>项目经办人：</t>
  </si>
  <si>
    <t>项目总额：</t>
  </si>
  <si>
    <t>175.00</t>
  </si>
  <si>
    <t>万元</t>
  </si>
  <si>
    <t>预算执行率权重：</t>
  </si>
  <si>
    <t>项目经办人电话：</t>
  </si>
  <si>
    <t>其中:   财政资金：</t>
  </si>
  <si>
    <t>年度目标：</t>
  </si>
  <si>
    <t xml:space="preserve">    （1）下辖村数量6个。包括文凤村、中岭村、高坪村、双联村、白鹤村、白石村。
    （2）保障人数138人。其中，村干部36人（村五职和本土人才，根据武隆委组发〔2021〕9号文件，文凤村增设1名专职干部），村民小组长33人，村总支下设书记6人，村党小组组长33人，村务监督委员会18人，交通劝导员12人。
    （3）村社干部补助总额142.71，其中，村干部补助（村五职和本土人才）90.49万元，村民小组长补助23.76万元，村总支下设书记补助2.16万元，村党小组组长补助7.92万元，村务监督委员会补助3.74万元，交通劝导员补助8.64万元，两委其他成员及其他村干部补贴6万元。
    （4）村级公用经费金额30万元。其中，村级组织办公经费12万元（2万/村），服务群众专项工作经费12万元（2万/村），绩效考核资励6万元（1万/村）。
    （5）管理办法：乡纪委牵头，各办室配合，按月对村社干部进行考核打分,。基本工资的70%作为基础部分，按月发放；剩下的30%作为考核部分，按季发放。
    （6）执行文件和标准，详见“项目基本信息表”中的附件，武隆委组发〔2021〕9号、武隆委组发〔2021〕43号、后坪乡2022年村委运转经费测算表。</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</si>
  <si>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</si>
  <si>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</si>
  <si>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</si>
  <si>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</si>
  <si>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</si>
  <si>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</si>
  <si>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</si>
  <si>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</si>
  <si>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</si>
  <si>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</si>
  <si>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</si>
  <si>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</si>
  <si>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</si>
  <si>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</si>
  <si>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</si>
  <si>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</si>
  <si>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成本指标</t>
  </si>
  <si>
    <t>村社干部补助总额</t>
  </si>
  <si>
    <t>＝</t>
  </si>
  <si>
    <t>142.71</t>
  </si>
  <si>
    <t>10</t>
  </si>
  <si>
    <t>正向指标</t>
  </si>
  <si>
    <t>时效指标</t>
  </si>
  <si>
    <t>2022年全年</t>
  </si>
  <si>
    <t>12</t>
  </si>
  <si>
    <t>月</t>
  </si>
  <si>
    <t>数量指标</t>
  </si>
  <si>
    <t>运转经费村数</t>
  </si>
  <si>
    <t>6</t>
  </si>
  <si>
    <t>个</t>
  </si>
  <si>
    <t>5</t>
  </si>
  <si>
    <t>村级公用经费总额</t>
  </si>
  <si>
    <t>30</t>
  </si>
  <si>
    <t>质量指标</t>
  </si>
  <si>
    <t>人均工资发放到位率</t>
  </si>
  <si>
    <t>100</t>
  </si>
  <si>
    <t>%</t>
  </si>
  <si>
    <t>保障人数</t>
  </si>
  <si>
    <t>138</t>
  </si>
  <si>
    <t>人</t>
  </si>
  <si>
    <t>效益指标</t>
  </si>
  <si>
    <t>社会效益指标</t>
  </si>
  <si>
    <t>村民幸福指数提升</t>
  </si>
  <si>
    <t>≥</t>
  </si>
  <si>
    <t>90</t>
  </si>
  <si>
    <t>15</t>
  </si>
  <si>
    <t>可持续发展指标</t>
  </si>
  <si>
    <t>确保社会和谐稳定</t>
  </si>
  <si>
    <t>95</t>
  </si>
  <si>
    <t>满意度指标</t>
  </si>
  <si>
    <t>服务对象满意度指标</t>
  </si>
  <si>
    <t>村民满意度</t>
  </si>
  <si>
    <t>附表11-2</t>
  </si>
  <si>
    <t>50015622T000000071197-临聘人员支出（后坪乡）</t>
  </si>
  <si>
    <t>01-临聘人员支出（后坪乡）</t>
  </si>
  <si>
    <t>16.78</t>
  </si>
  <si>
    <t xml:space="preserve">    （1）保障人数：4人，其中驾驶员1人，安监协勤3人；
    （2）工资标准：驾驶员2800元/月，安监协勤2800元/月；
    （3）保障金额16.79万元：驾驶员工资3.36万元，社保1.14万元，管理服务费0.06万元；安监协勤工资8.64万元，社保3.41万元，管理服务费0.18万元；
    （4）管理办法：驾驶员归口乡党政办，安监协勤归口乡安监办；
    （5）执行文件和标准，详见“项目基本信息表”中的附件，武隆编办〔2016〕149号、武隆人社发〔2017〕31号。</t>
  </si>
  <si>
    <t>临聘人员管理费</t>
  </si>
  <si>
    <t>0.06</t>
  </si>
  <si>
    <t>临聘人员工资</t>
  </si>
  <si>
    <t>4</t>
  </si>
  <si>
    <t>临聘人员社保</t>
  </si>
  <si>
    <t>4.54</t>
  </si>
  <si>
    <t>可持续影响指标</t>
  </si>
  <si>
    <t>确保社会稳定（解决就业）</t>
  </si>
  <si>
    <t>经济效益指标</t>
  </si>
  <si>
    <t>实际支出超预算比例</t>
  </si>
  <si>
    <t>0</t>
  </si>
  <si>
    <t>临聘人员满意度</t>
  </si>
  <si>
    <t>附表11-3</t>
  </si>
  <si>
    <t>50015622T000000071174-遗属补助（后坪乡）</t>
  </si>
  <si>
    <t>01-遗属补助（后坪乡）</t>
  </si>
  <si>
    <t>3.72</t>
  </si>
  <si>
    <t xml:space="preserve">    （1）妥善解决了机关事业单位工作人员去世后其部分遗属生活困难的问题，给予遗属人员定期生活困难补助；
    （2）保障人数4人；
    （3）保障标准每人每月775元；
    （4）保障金额3.72万元；
    （5）管理办法：乡组织办、财政办按月核实遗属人员死亡情况，安季发放遗属补助；
    （6）执行文件和标准，详见“项目基本信息表”中的附件，武隆人社发〔2019〕115号。</t>
  </si>
  <si>
    <t>遗属补助发放人数</t>
  </si>
  <si>
    <t>遗属补助发放标准</t>
  </si>
  <si>
    <t>775</t>
  </si>
  <si>
    <t>元/人*月</t>
  </si>
  <si>
    <t>遗属补助发放总额</t>
  </si>
  <si>
    <t>遗属补助发放到位率</t>
  </si>
  <si>
    <t>遗属人员满意度</t>
  </si>
  <si>
    <t>附表12</t>
  </si>
  <si>
    <t>部门（单位）整体支出绩效目标申报表</t>
  </si>
  <si>
    <t>（    2022  年度）</t>
  </si>
  <si>
    <t>预算部门：</t>
  </si>
  <si>
    <t>状态：绩效科审核已审</t>
  </si>
  <si>
    <t>总体资金情况（元）</t>
  </si>
  <si>
    <t>预算支出总额</t>
  </si>
  <si>
    <t>财政拨款</t>
  </si>
  <si>
    <t>专户资金</t>
  </si>
  <si>
    <t>部
门
整
体
绩
效
情
况</t>
  </si>
  <si>
    <t>整体绩效目标</t>
  </si>
  <si>
    <t>我乡2022年整体支出预算资金1091万元。其中基本支出895.50万元，项目支出195.5万元。预算对象涉及200余人，惠及群众约0.73万人，服务群众满意度达95%以上，提高行政运行能力达95%以上。</t>
  </si>
  <si>
    <t>年度绩效指标</t>
  </si>
  <si>
    <t xml:space="preserve"> 三级指标</t>
  </si>
  <si>
    <t>绩效指标性质</t>
  </si>
  <si>
    <t>绩效指标值</t>
  </si>
  <si>
    <t>绩效度量单位</t>
  </si>
  <si>
    <t>权重</t>
  </si>
  <si>
    <t>持续支出月数</t>
  </si>
  <si>
    <t>履职效能</t>
  </si>
  <si>
    <t>涉及预算人员范围</t>
  </si>
  <si>
    <t>200</t>
  </si>
  <si>
    <t>运行成本</t>
  </si>
  <si>
    <t>公用经费支出资金</t>
  </si>
  <si>
    <t>255.059475</t>
  </si>
  <si>
    <t>人员经费支出资金</t>
  </si>
  <si>
    <t>640.439341</t>
  </si>
  <si>
    <t>项目经费支出资金</t>
  </si>
  <si>
    <t>≤</t>
  </si>
  <si>
    <t>195.501184</t>
  </si>
  <si>
    <t>社会效应</t>
  </si>
  <si>
    <t>社会效益</t>
  </si>
  <si>
    <t>带动群众发展人数</t>
  </si>
  <si>
    <t>0.73</t>
  </si>
  <si>
    <t>万人</t>
  </si>
  <si>
    <t>可持续发展能力</t>
  </si>
  <si>
    <t>服务对象满意度</t>
  </si>
  <si>
    <t>受益干部满意度</t>
  </si>
  <si>
    <t>受益群众满意度</t>
  </si>
  <si>
    <t>管理效率</t>
  </si>
  <si>
    <t>提高行政管理能力</t>
  </si>
  <si>
    <t>其他说明</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</si>
</sst>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s>
  <fonts count="44">
    <font>
      <sz val="11"/>
      <color indexed="8"/>
      <name val="宋体"/>
      <charset val="1"/>
      <scheme val="minor"/>
    </font>
    <font>
      <sz val="11"/>
      <color theme="1"/>
      <name val="宋体"/>
      <charset val="134"/>
      <scheme val="minor"/>
    </font>
    <font>
      <sz val="11"/>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b/>
      <sz val="10"/>
      <color indexed="10"/>
      <name val="微软雅黑"/>
      <charset val="134"/>
    </font>
    <font>
      <sz val="9"/>
      <color theme="1"/>
      <name val="宋体"/>
      <charset val="134"/>
      <scheme val="minor"/>
    </font>
    <font>
      <b/>
      <sz val="15"/>
      <name val="微软雅黑"/>
      <charset val="134"/>
    </font>
    <font>
      <sz val="9"/>
      <name val="微软雅黑"/>
      <charset val="134"/>
    </font>
    <font>
      <sz val="10"/>
      <name val="微软雅黑"/>
      <charset val="134"/>
    </font>
    <font>
      <b/>
      <sz val="10"/>
      <name val="微软雅黑"/>
      <charset val="134"/>
    </font>
    <font>
      <sz val="9"/>
      <name val="宋体"/>
      <charset val="134"/>
    </font>
    <font>
      <sz val="11"/>
      <name val="宋体"/>
      <charset val="134"/>
    </font>
    <font>
      <b/>
      <sz val="16"/>
      <name val="宋体"/>
      <charset val="134"/>
    </font>
    <font>
      <b/>
      <sz val="11"/>
      <name val="宋体"/>
      <charset val="134"/>
    </font>
    <font>
      <b/>
      <sz val="9"/>
      <name val="宋体"/>
      <charset val="134"/>
    </font>
    <font>
      <sz val="11"/>
      <name val="宋体"/>
      <charset val="1"/>
      <scheme val="minor"/>
    </font>
    <font>
      <sz val="10"/>
      <name val="SimSun"/>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indexed="8"/>
      <name val="等线"/>
      <charset val="134"/>
    </font>
    <font>
      <sz val="11"/>
      <color rgb="FF006100"/>
      <name val="宋体"/>
      <charset val="0"/>
      <scheme val="minor"/>
    </font>
    <font>
      <sz val="11"/>
      <color rgb="FF3F3F76"/>
      <name val="宋体"/>
      <charset val="0"/>
      <scheme val="minor"/>
    </font>
    <font>
      <sz val="12"/>
      <name val="宋体"/>
      <charset val="134"/>
    </font>
    <font>
      <sz val="11"/>
      <color rgb="FF9C6500"/>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5F7FA"/>
        <bgColor rgb="FFF5F7FA"/>
      </patternFill>
    </fill>
    <fill>
      <patternFill patternType="solid">
        <fgColor rgb="FFEFF2F7"/>
        <bgColor rgb="FFEFF2F7"/>
      </patternFill>
    </fill>
    <fill>
      <patternFill patternType="solid">
        <fgColor rgb="FFFFFFFF"/>
        <bgColor rgb="FFFFFFFF"/>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EED"/>
      </left>
      <right style="thin">
        <color rgb="FFD9DEED"/>
      </right>
      <top style="thin">
        <color rgb="FFD9DEED"/>
      </top>
      <bottom style="thin">
        <color rgb="FFD9DEED"/>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C2C3C4"/>
      </left>
      <right style="thin">
        <color rgb="FFC2C3C4"/>
      </right>
      <top style="thin">
        <color rgb="FFC2C3C4"/>
      </top>
      <bottom style="thin">
        <color rgb="FFC2C3C4"/>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 fillId="0" borderId="0" applyFont="0" applyFill="0" applyBorder="0" applyAlignment="0" applyProtection="0">
      <alignment vertical="center"/>
    </xf>
    <xf numFmtId="0" fontId="24" fillId="22" borderId="0" applyNumberFormat="0" applyBorder="0" applyAlignment="0" applyProtection="0">
      <alignment vertical="center"/>
    </xf>
    <xf numFmtId="0" fontId="29" fillId="19" borderId="1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14" borderId="0" applyNumberFormat="0" applyBorder="0" applyAlignment="0" applyProtection="0">
      <alignment vertical="center"/>
    </xf>
    <xf numFmtId="0" fontId="26" fillId="10" borderId="0" applyNumberFormat="0" applyBorder="0" applyAlignment="0" applyProtection="0">
      <alignment vertical="center"/>
    </xf>
    <xf numFmtId="43" fontId="1" fillId="0" borderId="0" applyFont="0" applyFill="0" applyBorder="0" applyAlignment="0" applyProtection="0">
      <alignment vertical="center"/>
    </xf>
    <xf numFmtId="0" fontId="23" fillId="25" borderId="0" applyNumberFormat="0" applyBorder="0" applyAlignment="0" applyProtection="0">
      <alignment vertical="center"/>
    </xf>
    <xf numFmtId="0" fontId="37" fillId="0" borderId="0" applyNumberFormat="0" applyFill="0" applyBorder="0" applyAlignment="0" applyProtection="0">
      <alignment vertical="center"/>
    </xf>
    <xf numFmtId="9"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26" borderId="23" applyNumberFormat="0" applyFont="0" applyAlignment="0" applyProtection="0">
      <alignment vertical="center"/>
    </xf>
    <xf numFmtId="0" fontId="23" fillId="28" borderId="0" applyNumberFormat="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2" applyNumberFormat="0" applyFill="0" applyAlignment="0" applyProtection="0">
      <alignment vertical="center"/>
    </xf>
    <xf numFmtId="0" fontId="42" fillId="0" borderId="22" applyNumberFormat="0" applyFill="0" applyAlignment="0" applyProtection="0">
      <alignment vertical="center"/>
    </xf>
    <xf numFmtId="0" fontId="23" fillId="18" borderId="0" applyNumberFormat="0" applyBorder="0" applyAlignment="0" applyProtection="0">
      <alignment vertical="center"/>
    </xf>
    <xf numFmtId="0" fontId="33" fillId="0" borderId="21" applyNumberFormat="0" applyFill="0" applyAlignment="0" applyProtection="0">
      <alignment vertical="center"/>
    </xf>
    <xf numFmtId="0" fontId="23" fillId="36" borderId="0" applyNumberFormat="0" applyBorder="0" applyAlignment="0" applyProtection="0">
      <alignment vertical="center"/>
    </xf>
    <xf numFmtId="0" fontId="25" fillId="9" borderId="18" applyNumberFormat="0" applyAlignment="0" applyProtection="0">
      <alignment vertical="center"/>
    </xf>
    <xf numFmtId="0" fontId="34" fillId="9" borderId="19" applyNumberFormat="0" applyAlignment="0" applyProtection="0">
      <alignment vertical="center"/>
    </xf>
    <xf numFmtId="0" fontId="41" fillId="27" borderId="25" applyNumberFormat="0" applyAlignment="0" applyProtection="0">
      <alignment vertical="center"/>
    </xf>
    <xf numFmtId="0" fontId="24" fillId="8" borderId="0" applyNumberFormat="0" applyBorder="0" applyAlignment="0" applyProtection="0">
      <alignment vertical="center"/>
    </xf>
    <xf numFmtId="0" fontId="23" fillId="33" borderId="0" applyNumberFormat="0" applyBorder="0" applyAlignment="0" applyProtection="0">
      <alignment vertical="center"/>
    </xf>
    <xf numFmtId="0" fontId="40" fillId="0" borderId="24" applyNumberFormat="0" applyFill="0" applyAlignment="0" applyProtection="0">
      <alignment vertical="center"/>
    </xf>
    <xf numFmtId="0" fontId="32" fillId="0" borderId="20" applyNumberFormat="0" applyFill="0" applyAlignment="0" applyProtection="0">
      <alignment vertical="center"/>
    </xf>
    <xf numFmtId="0" fontId="28" fillId="17" borderId="0" applyNumberFormat="0" applyBorder="0" applyAlignment="0" applyProtection="0">
      <alignment vertical="center"/>
    </xf>
    <xf numFmtId="0" fontId="31" fillId="21" borderId="0" applyNumberFormat="0" applyBorder="0" applyAlignment="0" applyProtection="0">
      <alignment vertical="center"/>
    </xf>
    <xf numFmtId="0" fontId="24" fillId="20" borderId="0" applyNumberFormat="0" applyBorder="0" applyAlignment="0" applyProtection="0">
      <alignment vertical="center"/>
    </xf>
    <xf numFmtId="0" fontId="23" fillId="35" borderId="0" applyNumberFormat="0" applyBorder="0" applyAlignment="0" applyProtection="0">
      <alignment vertical="center"/>
    </xf>
    <xf numFmtId="0" fontId="24" fillId="32" borderId="0" applyNumberFormat="0" applyBorder="0" applyAlignment="0" applyProtection="0">
      <alignment vertical="center"/>
    </xf>
    <xf numFmtId="0" fontId="24" fillId="13" borderId="0" applyNumberFormat="0" applyBorder="0" applyAlignment="0" applyProtection="0">
      <alignment vertical="center"/>
    </xf>
    <xf numFmtId="0" fontId="24" fillId="12" borderId="0" applyNumberFormat="0" applyBorder="0" applyAlignment="0" applyProtection="0">
      <alignment vertical="center"/>
    </xf>
    <xf numFmtId="0" fontId="24" fillId="24" borderId="0" applyNumberFormat="0" applyBorder="0" applyAlignment="0" applyProtection="0">
      <alignment vertical="center"/>
    </xf>
    <xf numFmtId="0" fontId="23" fillId="7" borderId="0" applyNumberFormat="0" applyBorder="0" applyAlignment="0" applyProtection="0">
      <alignment vertical="center"/>
    </xf>
    <xf numFmtId="0" fontId="23" fillId="34" borderId="0" applyNumberFormat="0" applyBorder="0" applyAlignment="0" applyProtection="0">
      <alignment vertical="center"/>
    </xf>
    <xf numFmtId="0" fontId="24" fillId="16" borderId="0" applyNumberFormat="0" applyBorder="0" applyAlignment="0" applyProtection="0">
      <alignment vertical="center"/>
    </xf>
    <xf numFmtId="0" fontId="24" fillId="31" borderId="0" applyNumberFormat="0" applyBorder="0" applyAlignment="0" applyProtection="0">
      <alignment vertical="center"/>
    </xf>
    <xf numFmtId="0" fontId="23" fillId="6" borderId="0" applyNumberFormat="0" applyBorder="0" applyAlignment="0" applyProtection="0">
      <alignment vertical="center"/>
    </xf>
    <xf numFmtId="0" fontId="24" fillId="23" borderId="0" applyNumberFormat="0" applyBorder="0" applyAlignment="0" applyProtection="0">
      <alignment vertical="center"/>
    </xf>
    <xf numFmtId="0" fontId="23" fillId="30" borderId="0" applyNumberFormat="0" applyBorder="0" applyAlignment="0" applyProtection="0">
      <alignment vertical="center"/>
    </xf>
    <xf numFmtId="0" fontId="23" fillId="15" borderId="0" applyNumberFormat="0" applyBorder="0" applyAlignment="0" applyProtection="0">
      <alignment vertical="center"/>
    </xf>
    <xf numFmtId="0" fontId="24" fillId="11" borderId="0" applyNumberFormat="0" applyBorder="0" applyAlignment="0" applyProtection="0">
      <alignment vertical="center"/>
    </xf>
    <xf numFmtId="0" fontId="23" fillId="29" borderId="0" applyNumberFormat="0" applyBorder="0" applyAlignment="0" applyProtection="0">
      <alignment vertical="center"/>
    </xf>
    <xf numFmtId="0" fontId="27" fillId="0" borderId="0">
      <alignment vertical="center"/>
    </xf>
    <xf numFmtId="0" fontId="30" fillId="0" borderId="0"/>
    <xf numFmtId="0" fontId="30" fillId="0" borderId="0"/>
  </cellStyleXfs>
  <cellXfs count="106">
    <xf numFmtId="0" fontId="0" fillId="0" borderId="0" xfId="0" applyFont="1">
      <alignment vertical="center"/>
    </xf>
    <xf numFmtId="0" fontId="1" fillId="0" borderId="0" xfId="0" applyFont="1" applyFill="1" applyAlignment="1">
      <alignment vertical="center"/>
    </xf>
    <xf numFmtId="0" fontId="2" fillId="0" borderId="1" xfId="0" applyFont="1" applyFill="1" applyBorder="1" applyAlignment="1">
      <alignment horizontal="left"/>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6" fillId="0" borderId="1" xfId="49" applyFont="1" applyBorder="1" applyAlignment="1">
      <alignment horizontal="center" vertical="center" wrapText="1"/>
    </xf>
    <xf numFmtId="0" fontId="6" fillId="2" borderId="1" xfId="49" applyFont="1" applyFill="1" applyBorder="1" applyAlignment="1">
      <alignment horizontal="center" vertical="center" wrapText="1"/>
    </xf>
    <xf numFmtId="0" fontId="4" fillId="2" borderId="1" xfId="0" applyFont="1" applyFill="1" applyBorder="1" applyAlignment="1">
      <alignment horizontal="center" vertical="center" wrapText="1"/>
    </xf>
    <xf numFmtId="176" fontId="7" fillId="2" borderId="1" xfId="49" applyNumberFormat="1" applyFont="1" applyFill="1" applyBorder="1" applyAlignment="1">
      <alignment horizontal="right" vertical="center" wrapText="1"/>
    </xf>
    <xf numFmtId="176" fontId="7" fillId="0" borderId="1" xfId="49" applyNumberFormat="1" applyFont="1" applyBorder="1" applyAlignment="1">
      <alignment horizontal="righ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2" borderId="1" xfId="0" applyFont="1" applyFill="1" applyBorder="1" applyAlignment="1">
      <alignment vertical="center" wrapText="1"/>
    </xf>
    <xf numFmtId="176" fontId="7" fillId="0" borderId="1" xfId="49" applyNumberFormat="1" applyFont="1" applyBorder="1" applyAlignment="1">
      <alignment horizontal="right" vertical="center"/>
    </xf>
    <xf numFmtId="0" fontId="1" fillId="0" borderId="1" xfId="0" applyFont="1" applyFill="1" applyBorder="1" applyAlignment="1" applyProtection="1">
      <alignment horizontal="center" vertical="center" wrapText="1"/>
      <protection locked="0"/>
    </xf>
    <xf numFmtId="0" fontId="11" fillId="0" borderId="0" xfId="0" applyFont="1" applyFill="1" applyAlignment="1">
      <alignment vertical="center"/>
    </xf>
    <xf numFmtId="0" fontId="12"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right" vertical="center" wrapText="1"/>
    </xf>
    <xf numFmtId="0" fontId="14" fillId="0" borderId="2"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0" xfId="0" applyFont="1" applyFill="1" applyBorder="1" applyAlignment="1">
      <alignment vertical="center" wrapText="1"/>
    </xf>
    <xf numFmtId="0" fontId="14" fillId="0" borderId="4" xfId="0" applyFont="1" applyFill="1" applyBorder="1" applyAlignment="1">
      <alignment horizontal="righ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righ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4" fillId="0" borderId="8" xfId="0" applyFont="1" applyFill="1" applyBorder="1" applyAlignment="1">
      <alignment vertical="center" wrapText="1"/>
    </xf>
    <xf numFmtId="0" fontId="14" fillId="0" borderId="4" xfId="0" applyFont="1" applyFill="1" applyBorder="1" applyAlignment="1">
      <alignment horizontal="right" vertical="top" wrapText="1"/>
    </xf>
    <xf numFmtId="0" fontId="14" fillId="0" borderId="5" xfId="0" applyFont="1" applyFill="1" applyBorder="1" applyAlignment="1">
      <alignment horizontal="left" vertical="top" wrapText="1"/>
    </xf>
    <xf numFmtId="0" fontId="15" fillId="3" borderId="5"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0" xfId="0" applyFont="1" applyFill="1" applyAlignment="1">
      <alignment horizontal="center" vertical="center"/>
    </xf>
    <xf numFmtId="0" fontId="14" fillId="0" borderId="5" xfId="0" applyFont="1" applyFill="1" applyBorder="1" applyAlignment="1">
      <alignment horizontal="right"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vertical="center" wrapText="1"/>
    </xf>
    <xf numFmtId="0" fontId="14" fillId="0" borderId="9" xfId="0" applyFont="1" applyFill="1" applyBorder="1" applyAlignment="1">
      <alignment vertical="center" wrapText="1"/>
    </xf>
    <xf numFmtId="0" fontId="14" fillId="0" borderId="7" xfId="0" applyFont="1" applyFill="1" applyBorder="1" applyAlignment="1">
      <alignment vertical="center" wrapText="1"/>
    </xf>
    <xf numFmtId="0" fontId="13" fillId="0" borderId="4" xfId="0" applyFont="1" applyFill="1" applyBorder="1" applyAlignment="1">
      <alignment vertical="center"/>
    </xf>
    <xf numFmtId="0" fontId="0" fillId="0" borderId="0" xfId="0" applyFont="1" applyAlignment="1">
      <alignment horizontal="center" vertical="center"/>
    </xf>
    <xf numFmtId="0" fontId="16" fillId="0" borderId="2" xfId="0" applyFont="1" applyBorder="1" applyAlignment="1">
      <alignment vertical="center" wrapText="1"/>
    </xf>
    <xf numFmtId="0" fontId="17" fillId="0" borderId="2" xfId="0" applyFont="1" applyBorder="1" applyAlignment="1">
      <alignment vertical="center" wrapText="1"/>
    </xf>
    <xf numFmtId="0" fontId="18" fillId="0" borderId="2" xfId="0" applyFont="1" applyBorder="1" applyAlignment="1">
      <alignment horizontal="center" vertical="center"/>
    </xf>
    <xf numFmtId="0" fontId="16" fillId="0" borderId="3" xfId="0" applyFont="1" applyBorder="1" applyAlignment="1">
      <alignment vertical="center" wrapText="1"/>
    </xf>
    <xf numFmtId="0" fontId="16" fillId="0" borderId="0" xfId="0" applyFont="1" applyBorder="1" applyAlignment="1">
      <alignment vertical="center" wrapText="1"/>
    </xf>
    <xf numFmtId="0" fontId="16" fillId="0" borderId="4" xfId="0" applyFont="1" applyBorder="1" applyAlignment="1">
      <alignment vertical="center" wrapText="1"/>
    </xf>
    <xf numFmtId="0" fontId="19" fillId="4" borderId="10"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xf>
    <xf numFmtId="43" fontId="17" fillId="0" borderId="10" xfId="0" applyNumberFormat="1" applyFont="1" applyBorder="1" applyAlignment="1">
      <alignment horizontal="right" vertical="center"/>
    </xf>
    <xf numFmtId="0" fontId="20" fillId="0" borderId="4" xfId="0" applyFont="1" applyBorder="1" applyAlignment="1">
      <alignment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43" fontId="19" fillId="0" borderId="10" xfId="0" applyNumberFormat="1" applyFont="1" applyBorder="1" applyAlignment="1">
      <alignment horizontal="right" vertical="center"/>
    </xf>
    <xf numFmtId="0" fontId="16" fillId="0" borderId="9" xfId="0" applyFont="1" applyBorder="1" applyAlignment="1">
      <alignment vertical="center" wrapText="1"/>
    </xf>
    <xf numFmtId="0" fontId="16"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6" fillId="0" borderId="7" xfId="0" applyFont="1" applyBorder="1" applyAlignment="1">
      <alignment vertical="center" wrapText="1"/>
    </xf>
    <xf numFmtId="0" fontId="17" fillId="0" borderId="10" xfId="0" applyFont="1" applyBorder="1" applyAlignment="1">
      <alignment horizontal="center" vertical="center" wrapText="1"/>
    </xf>
    <xf numFmtId="0" fontId="20" fillId="0" borderId="7" xfId="0" applyFont="1" applyBorder="1" applyAlignment="1">
      <alignment vertical="center" wrapText="1"/>
    </xf>
    <xf numFmtId="0" fontId="16" fillId="0" borderId="9" xfId="0" applyFont="1" applyBorder="1" applyAlignment="1">
      <alignment horizontal="center" vertical="center" wrapText="1"/>
    </xf>
    <xf numFmtId="0" fontId="17" fillId="0" borderId="3" xfId="0" applyFont="1" applyBorder="1" applyAlignment="1">
      <alignment vertical="center" wrapText="1"/>
    </xf>
    <xf numFmtId="0" fontId="17" fillId="0" borderId="3" xfId="0" applyFont="1" applyBorder="1" applyAlignment="1">
      <alignment horizontal="right" vertical="center" wrapText="1"/>
    </xf>
    <xf numFmtId="0" fontId="16" fillId="0" borderId="11" xfId="0" applyFont="1" applyBorder="1" applyAlignment="1">
      <alignment vertical="center" wrapText="1"/>
    </xf>
    <xf numFmtId="4" fontId="19" fillId="0" borderId="12" xfId="0" applyNumberFormat="1" applyFont="1" applyBorder="1" applyAlignment="1">
      <alignment horizontal="right" vertical="center"/>
    </xf>
    <xf numFmtId="0" fontId="16" fillId="0" borderId="13" xfId="0" applyFont="1" applyBorder="1" applyAlignment="1">
      <alignment vertical="center" wrapText="1"/>
    </xf>
    <xf numFmtId="4" fontId="17" fillId="0" borderId="12" xfId="0" applyNumberFormat="1" applyFont="1" applyBorder="1" applyAlignment="1">
      <alignment horizontal="right" vertical="center"/>
    </xf>
    <xf numFmtId="0" fontId="16" fillId="0" borderId="14" xfId="0" applyFont="1" applyBorder="1" applyAlignment="1">
      <alignment vertical="center" wrapText="1"/>
    </xf>
    <xf numFmtId="0" fontId="21" fillId="0" borderId="0" xfId="0" applyFont="1">
      <alignment vertical="center"/>
    </xf>
    <xf numFmtId="49" fontId="17" fillId="5" borderId="10" xfId="0" applyNumberFormat="1" applyFont="1" applyFill="1" applyBorder="1" applyAlignment="1">
      <alignment horizontal="left" vertical="center"/>
    </xf>
    <xf numFmtId="43" fontId="17" fillId="0" borderId="12" xfId="0" applyNumberFormat="1" applyFont="1" applyBorder="1" applyAlignment="1">
      <alignment horizontal="right" vertical="center"/>
    </xf>
    <xf numFmtId="49" fontId="17" fillId="5" borderId="10" xfId="0" applyNumberFormat="1" applyFont="1" applyFill="1" applyBorder="1" applyAlignment="1">
      <alignment vertical="center"/>
    </xf>
    <xf numFmtId="0" fontId="17" fillId="0" borderId="10" xfId="0" applyFont="1" applyBorder="1" applyAlignment="1">
      <alignment horizontal="center" vertical="center"/>
    </xf>
    <xf numFmtId="0" fontId="16" fillId="0" borderId="2" xfId="0" applyFont="1" applyBorder="1">
      <alignment vertical="center"/>
    </xf>
    <xf numFmtId="0" fontId="17" fillId="0" borderId="2" xfId="0" applyFont="1" applyBorder="1">
      <alignment vertical="center"/>
    </xf>
    <xf numFmtId="0" fontId="16" fillId="0" borderId="7" xfId="0" applyFont="1" applyBorder="1">
      <alignment vertical="center"/>
    </xf>
    <xf numFmtId="0" fontId="16" fillId="0" borderId="3" xfId="0" applyFont="1" applyBorder="1">
      <alignment vertical="center"/>
    </xf>
    <xf numFmtId="0" fontId="17" fillId="0" borderId="3" xfId="0" applyFont="1" applyBorder="1">
      <alignment vertical="center"/>
    </xf>
    <xf numFmtId="0" fontId="17" fillId="0" borderId="3" xfId="0" applyFont="1" applyBorder="1" applyAlignment="1">
      <alignment horizontal="right" vertical="center"/>
    </xf>
    <xf numFmtId="0" fontId="16" fillId="0" borderId="11" xfId="0" applyFont="1" applyBorder="1">
      <alignment vertical="center"/>
    </xf>
    <xf numFmtId="0" fontId="16" fillId="0" borderId="4" xfId="0" applyFont="1" applyBorder="1">
      <alignment vertical="center"/>
    </xf>
    <xf numFmtId="0" fontId="19" fillId="4" borderId="10" xfId="0" applyFont="1" applyFill="1" applyBorder="1" applyAlignment="1">
      <alignment horizontal="center" vertical="center"/>
    </xf>
    <xf numFmtId="0" fontId="17" fillId="0" borderId="12" xfId="0" applyFont="1" applyBorder="1" applyAlignment="1">
      <alignment horizontal="left" vertical="center"/>
    </xf>
    <xf numFmtId="0" fontId="19" fillId="0" borderId="10" xfId="0" applyFont="1" applyBorder="1" applyAlignment="1">
      <alignment horizontal="center" vertical="center"/>
    </xf>
    <xf numFmtId="0" fontId="16" fillId="0" borderId="9" xfId="0" applyFont="1" applyBorder="1">
      <alignment vertical="center"/>
    </xf>
    <xf numFmtId="0" fontId="16" fillId="0" borderId="13" xfId="0" applyFont="1" applyBorder="1">
      <alignment vertical="center"/>
    </xf>
    <xf numFmtId="0" fontId="17" fillId="0" borderId="3" xfId="0" applyFont="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43" fontId="17" fillId="5" borderId="10" xfId="0" applyNumberFormat="1" applyFont="1" applyFill="1" applyBorder="1" applyAlignment="1">
      <alignment horizontal="right" vertical="center"/>
    </xf>
    <xf numFmtId="0" fontId="16" fillId="5" borderId="4" xfId="0" applyFont="1" applyFill="1" applyBorder="1">
      <alignment vertical="center"/>
    </xf>
    <xf numFmtId="4" fontId="17" fillId="0" borderId="10" xfId="0" applyNumberFormat="1" applyFont="1" applyBorder="1" applyAlignment="1">
      <alignment horizontal="right" vertical="center"/>
    </xf>
    <xf numFmtId="0" fontId="16" fillId="0" borderId="17" xfId="0" applyFont="1" applyBorder="1">
      <alignment vertical="center"/>
    </xf>
    <xf numFmtId="0" fontId="16" fillId="5" borderId="7" xfId="0" applyFont="1" applyFill="1" applyBorder="1">
      <alignment vertical="center"/>
    </xf>
    <xf numFmtId="0" fontId="17" fillId="0" borderId="4" xfId="0" applyFont="1" applyBorder="1">
      <alignment vertical="center"/>
    </xf>
    <xf numFmtId="0" fontId="19" fillId="4" borderId="12" xfId="0" applyFont="1" applyFill="1" applyBorder="1" applyAlignment="1">
      <alignment horizontal="center" vertical="center"/>
    </xf>
    <xf numFmtId="0" fontId="19" fillId="0" borderId="12" xfId="0" applyFont="1" applyBorder="1" applyAlignment="1">
      <alignment horizontal="center" vertical="center"/>
    </xf>
    <xf numFmtId="0" fontId="22" fillId="0" borderId="0"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workbookViewId="0">
      <pane ySplit="5" topLeftCell="A18" activePane="bottomLeft" state="frozen"/>
      <selection/>
      <selection pane="bottomLeft" activeCell="L16" sqref="L16"/>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s>
  <sheetData>
    <row r="1" ht="16.35" customHeight="1" spans="1:6">
      <c r="A1" s="102"/>
      <c r="B1" s="82" t="s">
        <v>0</v>
      </c>
      <c r="C1" s="81"/>
      <c r="D1" s="81"/>
      <c r="E1" s="81"/>
      <c r="F1" s="83"/>
    </row>
    <row r="2" ht="22.8" customHeight="1" spans="1:6">
      <c r="A2" s="88"/>
      <c r="B2" s="50" t="s">
        <v>1</v>
      </c>
      <c r="C2" s="50"/>
      <c r="D2" s="50"/>
      <c r="E2" s="50"/>
      <c r="F2" s="65"/>
    </row>
    <row r="3" ht="19.55" customHeight="1" spans="1:6">
      <c r="A3" s="88"/>
      <c r="B3" s="85" t="s">
        <v>2</v>
      </c>
      <c r="C3" s="85"/>
      <c r="D3" s="84"/>
      <c r="E3" s="86" t="s">
        <v>3</v>
      </c>
      <c r="F3" s="65"/>
    </row>
    <row r="4" ht="22" customHeight="1" spans="1:6">
      <c r="A4" s="88"/>
      <c r="B4" s="103" t="s">
        <v>4</v>
      </c>
      <c r="C4" s="103"/>
      <c r="D4" s="103" t="s">
        <v>5</v>
      </c>
      <c r="E4" s="103"/>
      <c r="F4" s="65"/>
    </row>
    <row r="5" ht="22" customHeight="1" spans="1:6">
      <c r="A5" s="88"/>
      <c r="B5" s="103" t="s">
        <v>6</v>
      </c>
      <c r="C5" s="103" t="s">
        <v>7</v>
      </c>
      <c r="D5" s="103" t="s">
        <v>6</v>
      </c>
      <c r="E5" s="103" t="s">
        <v>7</v>
      </c>
      <c r="F5" s="65"/>
    </row>
    <row r="6" ht="22" customHeight="1" spans="1:6">
      <c r="A6" s="88"/>
      <c r="B6" s="90" t="s">
        <v>8</v>
      </c>
      <c r="C6" s="74">
        <v>1116</v>
      </c>
      <c r="D6" s="90" t="s">
        <v>9</v>
      </c>
      <c r="E6" s="74">
        <v>544.29</v>
      </c>
      <c r="F6" s="65"/>
    </row>
    <row r="7" ht="22" customHeight="1" spans="1:6">
      <c r="A7" s="88"/>
      <c r="B7" s="90" t="s">
        <v>10</v>
      </c>
      <c r="C7" s="74"/>
      <c r="D7" s="90" t="s">
        <v>11</v>
      </c>
      <c r="E7" s="74"/>
      <c r="F7" s="65"/>
    </row>
    <row r="8" ht="22" customHeight="1" spans="1:6">
      <c r="A8" s="88"/>
      <c r="B8" s="90" t="s">
        <v>12</v>
      </c>
      <c r="C8" s="74"/>
      <c r="D8" s="90" t="s">
        <v>13</v>
      </c>
      <c r="E8" s="74">
        <v>5</v>
      </c>
      <c r="F8" s="65"/>
    </row>
    <row r="9" ht="22" customHeight="1" spans="1:6">
      <c r="A9" s="88"/>
      <c r="B9" s="90" t="s">
        <v>14</v>
      </c>
      <c r="C9" s="74"/>
      <c r="D9" s="90" t="s">
        <v>15</v>
      </c>
      <c r="E9" s="74"/>
      <c r="F9" s="65"/>
    </row>
    <row r="10" ht="22" customHeight="1" spans="1:6">
      <c r="A10" s="88"/>
      <c r="B10" s="90" t="s">
        <v>16</v>
      </c>
      <c r="C10" s="74"/>
      <c r="D10" s="90" t="s">
        <v>17</v>
      </c>
      <c r="E10" s="74"/>
      <c r="F10" s="65"/>
    </row>
    <row r="11" ht="22" customHeight="1" spans="1:6">
      <c r="A11" s="88"/>
      <c r="B11" s="90" t="s">
        <v>18</v>
      </c>
      <c r="C11" s="74"/>
      <c r="D11" s="90" t="s">
        <v>19</v>
      </c>
      <c r="E11" s="74"/>
      <c r="F11" s="65"/>
    </row>
    <row r="12" ht="22" customHeight="1" spans="1:6">
      <c r="A12" s="88"/>
      <c r="B12" s="90" t="s">
        <v>20</v>
      </c>
      <c r="C12" s="74"/>
      <c r="D12" s="90" t="s">
        <v>21</v>
      </c>
      <c r="E12" s="74">
        <v>49.22</v>
      </c>
      <c r="F12" s="65"/>
    </row>
    <row r="13" ht="22" customHeight="1" spans="1:6">
      <c r="A13" s="88"/>
      <c r="B13" s="90" t="s">
        <v>22</v>
      </c>
      <c r="C13" s="74"/>
      <c r="D13" s="90" t="s">
        <v>23</v>
      </c>
      <c r="E13" s="74">
        <v>169.61</v>
      </c>
      <c r="F13" s="65"/>
    </row>
    <row r="14" ht="22" customHeight="1" spans="1:6">
      <c r="A14" s="88"/>
      <c r="B14" s="90" t="s">
        <v>24</v>
      </c>
      <c r="C14" s="74"/>
      <c r="D14" s="90" t="s">
        <v>25</v>
      </c>
      <c r="E14" s="74"/>
      <c r="F14" s="65"/>
    </row>
    <row r="15" ht="22" customHeight="1" spans="1:6">
      <c r="A15" s="88"/>
      <c r="B15" s="90" t="s">
        <v>26</v>
      </c>
      <c r="C15" s="74"/>
      <c r="D15" s="90" t="s">
        <v>27</v>
      </c>
      <c r="E15" s="74">
        <v>38.38</v>
      </c>
      <c r="F15" s="65"/>
    </row>
    <row r="16" ht="22" customHeight="1" spans="1:6">
      <c r="A16" s="88"/>
      <c r="B16" s="90" t="s">
        <v>26</v>
      </c>
      <c r="C16" s="74"/>
      <c r="D16" s="90" t="s">
        <v>28</v>
      </c>
      <c r="E16" s="74"/>
      <c r="F16" s="65"/>
    </row>
    <row r="17" ht="22" customHeight="1" spans="1:6">
      <c r="A17" s="88"/>
      <c r="B17" s="90" t="s">
        <v>26</v>
      </c>
      <c r="C17" s="74"/>
      <c r="D17" s="90" t="s">
        <v>29</v>
      </c>
      <c r="E17" s="74">
        <v>24.48</v>
      </c>
      <c r="F17" s="65"/>
    </row>
    <row r="18" ht="22" customHeight="1" spans="1:6">
      <c r="A18" s="88"/>
      <c r="B18" s="90" t="s">
        <v>26</v>
      </c>
      <c r="C18" s="74"/>
      <c r="D18" s="90" t="s">
        <v>30</v>
      </c>
      <c r="E18" s="74">
        <v>406.23</v>
      </c>
      <c r="F18" s="65"/>
    </row>
    <row r="19" ht="22" customHeight="1" spans="1:6">
      <c r="A19" s="88"/>
      <c r="B19" s="90" t="s">
        <v>26</v>
      </c>
      <c r="C19" s="74"/>
      <c r="D19" s="90" t="s">
        <v>31</v>
      </c>
      <c r="E19" s="74"/>
      <c r="F19" s="65"/>
    </row>
    <row r="20" ht="22" customHeight="1" spans="1:6">
      <c r="A20" s="88"/>
      <c r="B20" s="90" t="s">
        <v>26</v>
      </c>
      <c r="C20" s="74"/>
      <c r="D20" s="90" t="s">
        <v>32</v>
      </c>
      <c r="E20" s="74"/>
      <c r="F20" s="65"/>
    </row>
    <row r="21" ht="22" customHeight="1" spans="1:6">
      <c r="A21" s="88"/>
      <c r="B21" s="90" t="s">
        <v>26</v>
      </c>
      <c r="C21" s="74"/>
      <c r="D21" s="90" t="s">
        <v>33</v>
      </c>
      <c r="E21" s="74"/>
      <c r="F21" s="65"/>
    </row>
    <row r="22" ht="22" customHeight="1" spans="1:6">
      <c r="A22" s="88"/>
      <c r="B22" s="90" t="s">
        <v>26</v>
      </c>
      <c r="C22" s="74"/>
      <c r="D22" s="90" t="s">
        <v>34</v>
      </c>
      <c r="E22" s="74"/>
      <c r="F22" s="65"/>
    </row>
    <row r="23" ht="22" customHeight="1" spans="1:6">
      <c r="A23" s="88"/>
      <c r="B23" s="90" t="s">
        <v>26</v>
      </c>
      <c r="C23" s="74"/>
      <c r="D23" s="90" t="s">
        <v>35</v>
      </c>
      <c r="E23" s="74"/>
      <c r="F23" s="65"/>
    </row>
    <row r="24" ht="22" customHeight="1" spans="1:6">
      <c r="A24" s="88"/>
      <c r="B24" s="90" t="s">
        <v>26</v>
      </c>
      <c r="C24" s="74"/>
      <c r="D24" s="90" t="s">
        <v>36</v>
      </c>
      <c r="E24" s="74"/>
      <c r="F24" s="65"/>
    </row>
    <row r="25" ht="22" customHeight="1" spans="1:6">
      <c r="A25" s="88"/>
      <c r="B25" s="90" t="s">
        <v>26</v>
      </c>
      <c r="C25" s="74"/>
      <c r="D25" s="90" t="s">
        <v>37</v>
      </c>
      <c r="E25" s="74">
        <v>75</v>
      </c>
      <c r="F25" s="65"/>
    </row>
    <row r="26" ht="22" customHeight="1" spans="1:6">
      <c r="A26" s="88"/>
      <c r="B26" s="90" t="s">
        <v>26</v>
      </c>
      <c r="C26" s="74"/>
      <c r="D26" s="90" t="s">
        <v>38</v>
      </c>
      <c r="E26" s="74"/>
      <c r="F26" s="65"/>
    </row>
    <row r="27" ht="22" customHeight="1" spans="1:6">
      <c r="A27" s="88"/>
      <c r="B27" s="90" t="s">
        <v>26</v>
      </c>
      <c r="C27" s="74"/>
      <c r="D27" s="90" t="s">
        <v>39</v>
      </c>
      <c r="E27" s="74"/>
      <c r="F27" s="65"/>
    </row>
    <row r="28" ht="22" customHeight="1" spans="1:6">
      <c r="A28" s="88"/>
      <c r="B28" s="90" t="s">
        <v>26</v>
      </c>
      <c r="C28" s="74"/>
      <c r="D28" s="90" t="s">
        <v>40</v>
      </c>
      <c r="E28" s="74"/>
      <c r="F28" s="65"/>
    </row>
    <row r="29" ht="22" customHeight="1" spans="1:6">
      <c r="A29" s="88"/>
      <c r="B29" s="90" t="s">
        <v>26</v>
      </c>
      <c r="C29" s="74"/>
      <c r="D29" s="90" t="s">
        <v>41</v>
      </c>
      <c r="E29" s="74"/>
      <c r="F29" s="65"/>
    </row>
    <row r="30" ht="22" customHeight="1" spans="1:6">
      <c r="A30" s="88"/>
      <c r="B30" s="90" t="s">
        <v>26</v>
      </c>
      <c r="C30" s="74"/>
      <c r="D30" s="90" t="s">
        <v>42</v>
      </c>
      <c r="E30" s="74"/>
      <c r="F30" s="65"/>
    </row>
    <row r="31" ht="22" customHeight="1" spans="1:6">
      <c r="A31" s="88"/>
      <c r="B31" s="90" t="s">
        <v>26</v>
      </c>
      <c r="C31" s="74"/>
      <c r="D31" s="90" t="s">
        <v>43</v>
      </c>
      <c r="E31" s="74"/>
      <c r="F31" s="65"/>
    </row>
    <row r="32" ht="22" customHeight="1" spans="1:6">
      <c r="A32" s="88"/>
      <c r="B32" s="90" t="s">
        <v>26</v>
      </c>
      <c r="C32" s="74"/>
      <c r="D32" s="90" t="s">
        <v>44</v>
      </c>
      <c r="E32" s="74"/>
      <c r="F32" s="65"/>
    </row>
    <row r="33" ht="22" customHeight="1" spans="1:6">
      <c r="A33" s="88"/>
      <c r="B33" s="90" t="s">
        <v>26</v>
      </c>
      <c r="C33" s="74"/>
      <c r="D33" s="90" t="s">
        <v>45</v>
      </c>
      <c r="E33" s="74"/>
      <c r="F33" s="65"/>
    </row>
    <row r="34" ht="22" customHeight="1" spans="1:6">
      <c r="A34" s="88"/>
      <c r="B34" s="104" t="s">
        <v>46</v>
      </c>
      <c r="C34" s="72">
        <f>SUM(C6:C33)</f>
        <v>1116</v>
      </c>
      <c r="D34" s="104" t="s">
        <v>47</v>
      </c>
      <c r="E34" s="72">
        <f>SUM(E6:E33)</f>
        <v>1312.21</v>
      </c>
      <c r="F34" s="65"/>
    </row>
    <row r="35" ht="22" customHeight="1" spans="1:6">
      <c r="A35" s="88"/>
      <c r="B35" s="90" t="s">
        <v>48</v>
      </c>
      <c r="C35" s="74">
        <v>196.21</v>
      </c>
      <c r="D35" s="90" t="s">
        <v>49</v>
      </c>
      <c r="E35" s="74"/>
      <c r="F35" s="65"/>
    </row>
    <row r="36" ht="22" customHeight="1" spans="1:6">
      <c r="A36" s="88"/>
      <c r="B36" s="104" t="s">
        <v>50</v>
      </c>
      <c r="C36" s="72">
        <f>+C34+C35</f>
        <v>1312.21</v>
      </c>
      <c r="D36" s="104" t="s">
        <v>51</v>
      </c>
      <c r="E36" s="72">
        <f>+E34+E35</f>
        <v>1312.21</v>
      </c>
      <c r="F36" s="65"/>
    </row>
    <row r="37" ht="9.75" customHeight="1" spans="1:6">
      <c r="A37" s="100"/>
      <c r="B37" s="92"/>
      <c r="C37" s="92"/>
      <c r="D37" s="92"/>
      <c r="E37" s="92"/>
      <c r="F37" s="73"/>
    </row>
    <row r="38" ht="16.25" customHeight="1" spans="2:5">
      <c r="B38" s="105"/>
      <c r="C38" s="105"/>
      <c r="D38" s="105"/>
      <c r="E38" s="105"/>
    </row>
  </sheetData>
  <mergeCells count="6">
    <mergeCell ref="B2:E2"/>
    <mergeCell ref="B3:C3"/>
    <mergeCell ref="B4:C4"/>
    <mergeCell ref="D4:E4"/>
    <mergeCell ref="B38:E38"/>
    <mergeCell ref="A6:A33"/>
  </mergeCells>
  <pageMargins left="0" right="0" top="0" bottom="0" header="0" footer="0"/>
  <pageSetup paperSize="9" orientation="portrait"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
  <sheetViews>
    <sheetView workbookViewId="0">
      <selection activeCell="N12" sqref="N12"/>
    </sheetView>
  </sheetViews>
  <sheetFormatPr defaultColWidth="10" defaultRowHeight="13.5"/>
  <cols>
    <col min="1" max="1" width="1.53333333333333" customWidth="1"/>
    <col min="2" max="2" width="39.2333333333333" customWidth="1"/>
    <col min="3" max="3" width="37.875" customWidth="1"/>
    <col min="4" max="4" width="10.375" customWidth="1"/>
    <col min="5" max="7" width="10.625" customWidth="1"/>
    <col min="8" max="8" width="9.625" customWidth="1"/>
    <col min="9" max="10" width="10.625" customWidth="1"/>
    <col min="11" max="11" width="16.625" customWidth="1"/>
    <col min="12" max="12" width="8.625" customWidth="1"/>
    <col min="13" max="13" width="17.375" style="47" customWidth="1"/>
    <col min="14" max="14" width="11.4916666666667" customWidth="1"/>
    <col min="15" max="18" width="9.76666666666667" customWidth="1"/>
  </cols>
  <sheetData>
    <row r="1" ht="16.35" customHeight="1" spans="1:14">
      <c r="A1" s="48"/>
      <c r="B1" s="49" t="s">
        <v>308</v>
      </c>
      <c r="C1" s="48"/>
      <c r="D1" s="48"/>
      <c r="E1" s="48"/>
      <c r="F1" s="48"/>
      <c r="G1" s="48" t="s">
        <v>217</v>
      </c>
      <c r="H1" s="48"/>
      <c r="I1" s="48"/>
      <c r="J1" s="48"/>
      <c r="K1" s="48"/>
      <c r="L1" s="48"/>
      <c r="M1" s="63"/>
      <c r="N1" s="48"/>
    </row>
    <row r="2" ht="22.8" customHeight="1" spans="1:14">
      <c r="A2" s="48"/>
      <c r="B2" s="50" t="s">
        <v>309</v>
      </c>
      <c r="C2" s="50"/>
      <c r="D2" s="50"/>
      <c r="E2" s="50"/>
      <c r="F2" s="50"/>
      <c r="G2" s="50"/>
      <c r="H2" s="50"/>
      <c r="I2" s="50"/>
      <c r="J2" s="50"/>
      <c r="K2" s="50"/>
      <c r="L2" s="50"/>
      <c r="M2" s="50"/>
      <c r="N2" s="48"/>
    </row>
    <row r="3" ht="19.55" customHeight="1" spans="1:14">
      <c r="A3" s="51"/>
      <c r="B3" s="52" t="s">
        <v>2</v>
      </c>
      <c r="C3" s="51"/>
      <c r="D3" s="51"/>
      <c r="E3" s="51"/>
      <c r="F3" s="51"/>
      <c r="G3" s="51"/>
      <c r="H3" s="51"/>
      <c r="I3" s="51"/>
      <c r="J3" s="51"/>
      <c r="K3" s="51"/>
      <c r="L3" s="51"/>
      <c r="M3" s="64" t="s">
        <v>3</v>
      </c>
      <c r="N3" s="51"/>
    </row>
    <row r="4" ht="24.4" customHeight="1" spans="1:14">
      <c r="A4" s="53"/>
      <c r="B4" s="54" t="s">
        <v>310</v>
      </c>
      <c r="C4" s="54" t="s">
        <v>311</v>
      </c>
      <c r="D4" s="54" t="s">
        <v>56</v>
      </c>
      <c r="E4" s="54" t="s">
        <v>312</v>
      </c>
      <c r="F4" s="54"/>
      <c r="G4" s="54"/>
      <c r="H4" s="54" t="s">
        <v>313</v>
      </c>
      <c r="I4" s="54"/>
      <c r="J4" s="54"/>
      <c r="K4" s="54" t="s">
        <v>63</v>
      </c>
      <c r="L4" s="54" t="s">
        <v>64</v>
      </c>
      <c r="M4" s="54" t="s">
        <v>314</v>
      </c>
      <c r="N4" s="65"/>
    </row>
    <row r="5" ht="48.85" customHeight="1" spans="1:14">
      <c r="A5" s="53"/>
      <c r="B5" s="54"/>
      <c r="C5" s="54"/>
      <c r="D5" s="54"/>
      <c r="E5" s="54" t="s">
        <v>315</v>
      </c>
      <c r="F5" s="54" t="s">
        <v>316</v>
      </c>
      <c r="G5" s="54" t="s">
        <v>317</v>
      </c>
      <c r="H5" s="54" t="s">
        <v>315</v>
      </c>
      <c r="I5" s="54" t="s">
        <v>316</v>
      </c>
      <c r="J5" s="54" t="s">
        <v>317</v>
      </c>
      <c r="K5" s="54"/>
      <c r="L5" s="54"/>
      <c r="M5" s="54"/>
      <c r="N5" s="65"/>
    </row>
    <row r="6" ht="32" customHeight="1" spans="1:14">
      <c r="A6" s="53"/>
      <c r="B6" s="55" t="s">
        <v>318</v>
      </c>
      <c r="C6" s="56" t="s">
        <v>65</v>
      </c>
      <c r="D6" s="57">
        <f>+SUM(E6:L6)</f>
        <v>197.1</v>
      </c>
      <c r="E6" s="57">
        <v>175</v>
      </c>
      <c r="F6" s="57"/>
      <c r="G6" s="57"/>
      <c r="H6" s="57">
        <v>22.1</v>
      </c>
      <c r="I6" s="57"/>
      <c r="J6" s="57"/>
      <c r="K6" s="57"/>
      <c r="L6" s="57"/>
      <c r="M6" s="66" t="s">
        <v>319</v>
      </c>
      <c r="N6" s="65"/>
    </row>
    <row r="7" ht="32" customHeight="1" spans="1:14">
      <c r="A7" s="53"/>
      <c r="B7" s="55" t="s">
        <v>320</v>
      </c>
      <c r="C7" s="56" t="s">
        <v>65</v>
      </c>
      <c r="D7" s="57">
        <f>+SUM(E7:L7)</f>
        <v>16.78</v>
      </c>
      <c r="E7" s="57">
        <v>16.78</v>
      </c>
      <c r="F7" s="57"/>
      <c r="G7" s="57"/>
      <c r="H7" s="57"/>
      <c r="I7" s="57"/>
      <c r="J7" s="57"/>
      <c r="K7" s="57"/>
      <c r="L7" s="57"/>
      <c r="M7" s="66" t="s">
        <v>319</v>
      </c>
      <c r="N7" s="65"/>
    </row>
    <row r="8" ht="32" customHeight="1" spans="1:14">
      <c r="A8" s="53"/>
      <c r="B8" s="55" t="s">
        <v>321</v>
      </c>
      <c r="C8" s="56" t="s">
        <v>65</v>
      </c>
      <c r="D8" s="57">
        <f>+SUM(E8:L8)</f>
        <v>3.72</v>
      </c>
      <c r="E8" s="57">
        <v>3.72</v>
      </c>
      <c r="F8" s="57"/>
      <c r="G8" s="57"/>
      <c r="H8" s="57"/>
      <c r="I8" s="57"/>
      <c r="J8" s="57"/>
      <c r="K8" s="57"/>
      <c r="L8" s="57"/>
      <c r="M8" s="66" t="s">
        <v>319</v>
      </c>
      <c r="N8" s="65"/>
    </row>
    <row r="9" ht="32" customHeight="1" spans="1:14">
      <c r="A9" s="53"/>
      <c r="B9" s="55" t="s">
        <v>322</v>
      </c>
      <c r="C9" s="56" t="s">
        <v>65</v>
      </c>
      <c r="D9" s="57">
        <f>+SUM(E9:L9)</f>
        <v>3</v>
      </c>
      <c r="E9" s="57"/>
      <c r="F9" s="57"/>
      <c r="G9" s="57"/>
      <c r="H9" s="57">
        <v>3</v>
      </c>
      <c r="I9" s="57"/>
      <c r="J9" s="57"/>
      <c r="K9" s="57"/>
      <c r="L9" s="57"/>
      <c r="M9" s="66" t="s">
        <v>323</v>
      </c>
      <c r="N9" s="65"/>
    </row>
    <row r="10" ht="32" customHeight="1" spans="1:14">
      <c r="A10" s="58"/>
      <c r="B10" s="59" t="s">
        <v>324</v>
      </c>
      <c r="C10" s="60"/>
      <c r="D10" s="61">
        <f>SUM(D6:D9)</f>
        <v>220.6</v>
      </c>
      <c r="E10" s="61">
        <f t="shared" ref="E10:L10" si="0">SUM(E6:E9)</f>
        <v>195.5</v>
      </c>
      <c r="F10" s="61">
        <f t="shared" si="0"/>
        <v>0</v>
      </c>
      <c r="G10" s="61">
        <f t="shared" si="0"/>
        <v>0</v>
      </c>
      <c r="H10" s="61">
        <f t="shared" si="0"/>
        <v>25.1</v>
      </c>
      <c r="I10" s="61">
        <f t="shared" si="0"/>
        <v>0</v>
      </c>
      <c r="J10" s="61">
        <f t="shared" si="0"/>
        <v>0</v>
      </c>
      <c r="K10" s="61">
        <f t="shared" si="0"/>
        <v>0</v>
      </c>
      <c r="L10" s="61">
        <f t="shared" si="0"/>
        <v>0</v>
      </c>
      <c r="M10" s="59"/>
      <c r="N10" s="67"/>
    </row>
    <row r="11" ht="9.75" customHeight="1" spans="1:14">
      <c r="A11" s="62"/>
      <c r="B11" s="62"/>
      <c r="C11" s="62"/>
      <c r="D11" s="62"/>
      <c r="E11" s="62"/>
      <c r="F11" s="62"/>
      <c r="G11" s="62"/>
      <c r="H11" s="62"/>
      <c r="I11" s="62"/>
      <c r="J11" s="62"/>
      <c r="K11" s="62"/>
      <c r="L11" s="62"/>
      <c r="M11" s="68"/>
      <c r="N11" s="62"/>
    </row>
  </sheetData>
  <mergeCells count="11">
    <mergeCell ref="B2:M2"/>
    <mergeCell ref="E4:G4"/>
    <mergeCell ref="H4:J4"/>
    <mergeCell ref="A6:A8"/>
    <mergeCell ref="B4:B5"/>
    <mergeCell ref="C4:C5"/>
    <mergeCell ref="D4:D5"/>
    <mergeCell ref="K4:K5"/>
    <mergeCell ref="L4:L5"/>
    <mergeCell ref="M4:M5"/>
    <mergeCell ref="N6:N8"/>
  </mergeCells>
  <pageMargins left="0.275" right="0.236111111111111" top="0.267361111111111" bottom="0.267361111111111" header="0.236111111111111" footer="0"/>
  <pageSetup paperSize="9" scale="70"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9"/>
  <sheetViews>
    <sheetView workbookViewId="0">
      <selection activeCell="K32" sqref="K32"/>
    </sheetView>
  </sheetViews>
  <sheetFormatPr defaultColWidth="9" defaultRowHeight="13.5"/>
  <cols>
    <col min="1" max="1" width="7.375" style="23" customWidth="1"/>
    <col min="2" max="2" width="13.625" style="23" customWidth="1"/>
    <col min="3" max="3" width="16.625" style="23" customWidth="1"/>
    <col min="4" max="4" width="16.375" style="23" customWidth="1"/>
    <col min="5" max="5" width="13.625" style="23" customWidth="1"/>
    <col min="6" max="9" width="12.75" style="23" customWidth="1"/>
    <col min="10" max="10" width="7.875" style="23" customWidth="1"/>
    <col min="11" max="11" width="12.75" style="23" customWidth="1"/>
    <col min="12" max="12" width="8.875" style="23" customWidth="1"/>
    <col min="13" max="15" width="9" style="23" customWidth="1"/>
    <col min="16" max="16" width="3.875" customWidth="1"/>
  </cols>
  <sheetData>
    <row r="1" spans="1:1">
      <c r="A1" s="23" t="s">
        <v>325</v>
      </c>
    </row>
    <row r="2" ht="21.75" spans="1:16">
      <c r="A2" s="25"/>
      <c r="B2" s="24" t="s">
        <v>326</v>
      </c>
      <c r="C2" s="24"/>
      <c r="D2" s="24"/>
      <c r="E2" s="24"/>
      <c r="F2" s="24"/>
      <c r="G2" s="24"/>
      <c r="H2" s="24"/>
      <c r="I2" s="24"/>
      <c r="J2" s="24"/>
      <c r="K2" s="24"/>
      <c r="L2" s="24"/>
      <c r="M2" s="24"/>
      <c r="N2" s="24"/>
      <c r="O2" s="24"/>
      <c r="P2" s="24"/>
    </row>
    <row r="3" ht="14.25" spans="1:16">
      <c r="A3" s="25"/>
      <c r="B3" s="25"/>
      <c r="C3" s="25"/>
      <c r="D3" s="25"/>
      <c r="E3" s="25"/>
      <c r="F3" s="25"/>
      <c r="G3" s="25"/>
      <c r="H3" s="25"/>
      <c r="I3" s="25"/>
      <c r="J3" s="25"/>
      <c r="K3" s="25"/>
      <c r="L3" s="25"/>
      <c r="M3" s="25"/>
      <c r="N3" s="25"/>
      <c r="O3" s="25"/>
      <c r="P3" s="25"/>
    </row>
    <row r="4" ht="16.5" spans="1:16">
      <c r="A4" s="25"/>
      <c r="B4" s="26" t="s">
        <v>327</v>
      </c>
      <c r="C4" s="27" t="s">
        <v>328</v>
      </c>
      <c r="D4" s="27"/>
      <c r="E4" s="26" t="s">
        <v>329</v>
      </c>
      <c r="F4" s="27" t="s">
        <v>330</v>
      </c>
      <c r="G4" s="27"/>
      <c r="H4" s="27"/>
      <c r="I4" s="27"/>
      <c r="J4" s="26" t="s">
        <v>331</v>
      </c>
      <c r="K4" s="26"/>
      <c r="L4" s="27" t="s">
        <v>332</v>
      </c>
      <c r="M4" s="27"/>
      <c r="N4" s="27"/>
      <c r="O4" s="27"/>
      <c r="P4" s="27"/>
    </row>
    <row r="5" ht="16.5" spans="1:16">
      <c r="A5" s="25"/>
      <c r="B5" s="25"/>
      <c r="C5" s="28"/>
      <c r="D5" s="28"/>
      <c r="E5" s="25"/>
      <c r="F5" s="25"/>
      <c r="G5" s="28"/>
      <c r="H5" s="28"/>
      <c r="I5" s="29"/>
      <c r="J5" s="26"/>
      <c r="K5" s="29"/>
      <c r="L5" s="28"/>
      <c r="M5" s="29"/>
      <c r="N5" s="28"/>
      <c r="O5" s="28"/>
      <c r="P5" s="25"/>
    </row>
    <row r="6" ht="16.5" spans="1:16">
      <c r="A6" s="25"/>
      <c r="B6" s="30" t="s">
        <v>333</v>
      </c>
      <c r="C6" s="31" t="s">
        <v>334</v>
      </c>
      <c r="D6" s="31"/>
      <c r="E6" s="32" t="s">
        <v>335</v>
      </c>
      <c r="F6" s="31"/>
      <c r="G6" s="31"/>
      <c r="H6" s="33"/>
      <c r="I6" s="33"/>
      <c r="J6" s="32" t="s">
        <v>336</v>
      </c>
      <c r="K6" s="32"/>
      <c r="L6" s="41" t="s">
        <v>337</v>
      </c>
      <c r="M6" s="41"/>
      <c r="N6" s="41"/>
      <c r="O6" s="41"/>
      <c r="P6" s="42" t="s">
        <v>338</v>
      </c>
    </row>
    <row r="7" ht="16.5" spans="1:16">
      <c r="A7" s="25"/>
      <c r="B7" s="25"/>
      <c r="C7" s="34"/>
      <c r="D7" s="34"/>
      <c r="E7" s="25"/>
      <c r="F7" s="25"/>
      <c r="G7" s="35"/>
      <c r="H7" s="34"/>
      <c r="I7" s="25"/>
      <c r="J7" s="43"/>
      <c r="K7" s="29"/>
      <c r="L7" s="44"/>
      <c r="M7" s="29"/>
      <c r="N7" s="34"/>
      <c r="O7" s="34"/>
      <c r="P7" s="25"/>
    </row>
    <row r="8" ht="16.5" spans="1:16">
      <c r="A8" s="25"/>
      <c r="B8" s="30" t="s">
        <v>339</v>
      </c>
      <c r="C8" s="31">
        <v>10</v>
      </c>
      <c r="D8" s="31"/>
      <c r="E8" s="32" t="s">
        <v>340</v>
      </c>
      <c r="F8" s="31"/>
      <c r="G8" s="31"/>
      <c r="H8" s="33"/>
      <c r="I8" s="33"/>
      <c r="J8" s="32" t="s">
        <v>341</v>
      </c>
      <c r="K8" s="32"/>
      <c r="L8" s="32"/>
      <c r="M8" s="32"/>
      <c r="N8" s="41" t="s">
        <v>337</v>
      </c>
      <c r="O8" s="41"/>
      <c r="P8" s="42" t="s">
        <v>338</v>
      </c>
    </row>
    <row r="9" ht="16.5" spans="1:16">
      <c r="A9" s="25"/>
      <c r="B9" s="25"/>
      <c r="C9" s="34"/>
      <c r="D9" s="34"/>
      <c r="E9" s="28"/>
      <c r="F9" s="29"/>
      <c r="G9" s="35"/>
      <c r="H9" s="34"/>
      <c r="I9" s="29"/>
      <c r="J9" s="43"/>
      <c r="K9" s="29"/>
      <c r="L9" s="43"/>
      <c r="M9" s="29"/>
      <c r="N9" s="34"/>
      <c r="O9" s="34"/>
      <c r="P9" s="25"/>
    </row>
    <row r="10" ht="29" customHeight="1" spans="1:16">
      <c r="A10" s="25"/>
      <c r="B10" s="36" t="s">
        <v>342</v>
      </c>
      <c r="C10" s="37" t="s">
        <v>343</v>
      </c>
      <c r="D10" s="37"/>
      <c r="E10" s="37"/>
      <c r="F10" s="37"/>
      <c r="G10" s="37"/>
      <c r="H10" s="37"/>
      <c r="I10" s="37"/>
      <c r="J10" s="32" t="s">
        <v>344</v>
      </c>
      <c r="K10" s="32"/>
      <c r="L10" s="32"/>
      <c r="M10" s="32"/>
      <c r="N10" s="41"/>
      <c r="O10" s="41"/>
      <c r="P10" s="42" t="s">
        <v>338</v>
      </c>
    </row>
    <row r="11" ht="29" customHeight="1" spans="1:16">
      <c r="A11" s="25"/>
      <c r="B11" s="36"/>
      <c r="C11" s="37"/>
      <c r="D11" s="37"/>
      <c r="E11" s="37"/>
      <c r="F11" s="37"/>
      <c r="G11" s="37"/>
      <c r="H11" s="37"/>
      <c r="I11" s="37"/>
      <c r="J11" s="45"/>
      <c r="K11" s="29"/>
      <c r="L11" s="43"/>
      <c r="M11" s="29"/>
      <c r="N11" s="34"/>
      <c r="O11" s="34"/>
      <c r="P11" s="25"/>
    </row>
    <row r="12" ht="29" customHeight="1" spans="1:16">
      <c r="A12" s="25"/>
      <c r="B12" s="36"/>
      <c r="C12" s="37"/>
      <c r="D12" s="37"/>
      <c r="E12" s="37"/>
      <c r="F12" s="37"/>
      <c r="G12" s="37"/>
      <c r="H12" s="37"/>
      <c r="I12" s="37"/>
      <c r="J12" s="32" t="s">
        <v>345</v>
      </c>
      <c r="K12" s="32"/>
      <c r="L12" s="32"/>
      <c r="M12" s="32"/>
      <c r="N12" s="41"/>
      <c r="O12" s="41"/>
      <c r="P12" s="42" t="s">
        <v>338</v>
      </c>
    </row>
    <row r="13" ht="29" customHeight="1" spans="1:16">
      <c r="A13" s="25"/>
      <c r="B13" s="36"/>
      <c r="C13" s="37"/>
      <c r="D13" s="37"/>
      <c r="E13" s="37"/>
      <c r="F13" s="37"/>
      <c r="G13" s="37"/>
      <c r="H13" s="37"/>
      <c r="I13" s="37"/>
      <c r="J13" s="45"/>
      <c r="K13" s="29"/>
      <c r="L13" s="25"/>
      <c r="M13" s="29"/>
      <c r="N13" s="34"/>
      <c r="O13" s="34"/>
      <c r="P13" s="25"/>
    </row>
    <row r="14" ht="29" customHeight="1" spans="1:16">
      <c r="A14" s="25"/>
      <c r="B14" s="36"/>
      <c r="C14" s="37"/>
      <c r="D14" s="37"/>
      <c r="E14" s="37"/>
      <c r="F14" s="37"/>
      <c r="G14" s="37"/>
      <c r="H14" s="37"/>
      <c r="I14" s="37"/>
      <c r="J14" s="32" t="s">
        <v>346</v>
      </c>
      <c r="K14" s="32"/>
      <c r="L14" s="32"/>
      <c r="M14" s="32"/>
      <c r="N14" s="41"/>
      <c r="O14" s="41"/>
      <c r="P14" s="42" t="s">
        <v>338</v>
      </c>
    </row>
    <row r="15" ht="29" customHeight="1" spans="1:16">
      <c r="A15" s="25"/>
      <c r="B15" s="36"/>
      <c r="C15" s="37"/>
      <c r="D15" s="37"/>
      <c r="E15" s="37"/>
      <c r="F15" s="37"/>
      <c r="G15" s="37"/>
      <c r="H15" s="37"/>
      <c r="I15" s="37"/>
      <c r="J15" s="45"/>
      <c r="K15" s="29"/>
      <c r="L15" s="25"/>
      <c r="M15" s="29"/>
      <c r="N15" s="34"/>
      <c r="O15" s="34"/>
      <c r="P15" s="25"/>
    </row>
    <row r="16" ht="29" customHeight="1" spans="1:16">
      <c r="A16" s="25"/>
      <c r="B16" s="36"/>
      <c r="C16" s="37"/>
      <c r="D16" s="37"/>
      <c r="E16" s="37"/>
      <c r="F16" s="37"/>
      <c r="G16" s="37"/>
      <c r="H16" s="37"/>
      <c r="I16" s="37"/>
      <c r="J16" s="32" t="s">
        <v>347</v>
      </c>
      <c r="K16" s="32"/>
      <c r="L16" s="32"/>
      <c r="M16" s="32"/>
      <c r="N16" s="41"/>
      <c r="O16" s="41"/>
      <c r="P16" s="42" t="s">
        <v>338</v>
      </c>
    </row>
    <row r="17" ht="14.25" spans="1:16">
      <c r="A17" s="25"/>
      <c r="B17" s="28"/>
      <c r="C17" s="34"/>
      <c r="D17" s="34"/>
      <c r="E17" s="34"/>
      <c r="F17" s="34"/>
      <c r="G17" s="34"/>
      <c r="H17" s="34"/>
      <c r="I17" s="34"/>
      <c r="J17" s="28"/>
      <c r="K17" s="28"/>
      <c r="L17" s="28"/>
      <c r="M17" s="28"/>
      <c r="N17" s="34"/>
      <c r="O17" s="34"/>
      <c r="P17" s="28"/>
    </row>
    <row r="18" ht="16.5" spans="1:16">
      <c r="A18" s="46"/>
      <c r="B18" s="38" t="s">
        <v>348</v>
      </c>
      <c r="C18" s="38" t="s">
        <v>349</v>
      </c>
      <c r="D18" s="38" t="s">
        <v>350</v>
      </c>
      <c r="E18" s="38"/>
      <c r="F18" s="38" t="s">
        <v>351</v>
      </c>
      <c r="G18" s="38" t="s">
        <v>352</v>
      </c>
      <c r="H18" s="38" t="s">
        <v>353</v>
      </c>
      <c r="I18" s="38" t="s">
        <v>354</v>
      </c>
      <c r="J18" s="38" t="s">
        <v>355</v>
      </c>
      <c r="K18" s="38" t="s">
        <v>356</v>
      </c>
      <c r="L18" s="38"/>
      <c r="M18" s="38" t="s">
        <v>357</v>
      </c>
      <c r="N18" s="38"/>
      <c r="O18" s="38" t="s">
        <v>358</v>
      </c>
      <c r="P18" s="38"/>
    </row>
    <row r="19" ht="16.5" spans="1:16">
      <c r="A19" s="46"/>
      <c r="B19" s="39" t="s">
        <v>359</v>
      </c>
      <c r="C19" s="39" t="s">
        <v>360</v>
      </c>
      <c r="D19" s="39" t="s">
        <v>361</v>
      </c>
      <c r="E19" s="39"/>
      <c r="F19" s="39" t="s">
        <v>362</v>
      </c>
      <c r="G19" s="39"/>
      <c r="H19" s="39" t="s">
        <v>363</v>
      </c>
      <c r="I19" s="39" t="s">
        <v>363</v>
      </c>
      <c r="J19" s="39" t="s">
        <v>338</v>
      </c>
      <c r="K19" s="39" t="s">
        <v>364</v>
      </c>
      <c r="L19" s="39"/>
      <c r="M19" s="39" t="s">
        <v>364</v>
      </c>
      <c r="N19" s="39"/>
      <c r="O19" s="39" t="s">
        <v>365</v>
      </c>
      <c r="P19" s="39"/>
    </row>
    <row r="20" ht="16.5" spans="1:16">
      <c r="A20" s="46"/>
      <c r="B20" s="39" t="s">
        <v>359</v>
      </c>
      <c r="C20" s="39" t="s">
        <v>366</v>
      </c>
      <c r="D20" s="39" t="s">
        <v>367</v>
      </c>
      <c r="E20" s="39"/>
      <c r="F20" s="39" t="s">
        <v>362</v>
      </c>
      <c r="G20" s="39"/>
      <c r="H20" s="39" t="s">
        <v>368</v>
      </c>
      <c r="I20" s="39" t="s">
        <v>368</v>
      </c>
      <c r="J20" s="39" t="s">
        <v>369</v>
      </c>
      <c r="K20" s="39" t="s">
        <v>364</v>
      </c>
      <c r="L20" s="39"/>
      <c r="M20" s="39" t="s">
        <v>364</v>
      </c>
      <c r="N20" s="39"/>
      <c r="O20" s="39" t="s">
        <v>365</v>
      </c>
      <c r="P20" s="39"/>
    </row>
    <row r="21" ht="16.5" spans="1:16">
      <c r="A21" s="46"/>
      <c r="B21" s="39" t="s">
        <v>359</v>
      </c>
      <c r="C21" s="39" t="s">
        <v>370</v>
      </c>
      <c r="D21" s="39" t="s">
        <v>371</v>
      </c>
      <c r="E21" s="39"/>
      <c r="F21" s="39" t="s">
        <v>362</v>
      </c>
      <c r="G21" s="39"/>
      <c r="H21" s="39" t="s">
        <v>372</v>
      </c>
      <c r="I21" s="39" t="s">
        <v>372</v>
      </c>
      <c r="J21" s="39" t="s">
        <v>373</v>
      </c>
      <c r="K21" s="39" t="s">
        <v>374</v>
      </c>
      <c r="L21" s="39"/>
      <c r="M21" s="39" t="s">
        <v>374</v>
      </c>
      <c r="N21" s="39"/>
      <c r="O21" s="39" t="s">
        <v>365</v>
      </c>
      <c r="P21" s="39"/>
    </row>
    <row r="22" ht="16.5" spans="1:16">
      <c r="A22" s="46"/>
      <c r="B22" s="39" t="s">
        <v>359</v>
      </c>
      <c r="C22" s="39" t="s">
        <v>360</v>
      </c>
      <c r="D22" s="39" t="s">
        <v>375</v>
      </c>
      <c r="E22" s="39"/>
      <c r="F22" s="39" t="s">
        <v>362</v>
      </c>
      <c r="G22" s="39"/>
      <c r="H22" s="39" t="s">
        <v>376</v>
      </c>
      <c r="I22" s="39" t="s">
        <v>376</v>
      </c>
      <c r="J22" s="39" t="s">
        <v>338</v>
      </c>
      <c r="K22" s="39" t="s">
        <v>364</v>
      </c>
      <c r="L22" s="39"/>
      <c r="M22" s="39" t="s">
        <v>364</v>
      </c>
      <c r="N22" s="39"/>
      <c r="O22" s="39" t="s">
        <v>365</v>
      </c>
      <c r="P22" s="39"/>
    </row>
    <row r="23" ht="16.5" spans="1:16">
      <c r="A23" s="46"/>
      <c r="B23" s="39" t="s">
        <v>359</v>
      </c>
      <c r="C23" s="39" t="s">
        <v>377</v>
      </c>
      <c r="D23" s="39" t="s">
        <v>378</v>
      </c>
      <c r="E23" s="39"/>
      <c r="F23" s="39" t="s">
        <v>362</v>
      </c>
      <c r="G23" s="39"/>
      <c r="H23" s="39" t="s">
        <v>379</v>
      </c>
      <c r="I23" s="39" t="s">
        <v>379</v>
      </c>
      <c r="J23" s="39" t="s">
        <v>380</v>
      </c>
      <c r="K23" s="39" t="s">
        <v>364</v>
      </c>
      <c r="L23" s="39"/>
      <c r="M23" s="39" t="s">
        <v>364</v>
      </c>
      <c r="N23" s="39"/>
      <c r="O23" s="39" t="s">
        <v>365</v>
      </c>
      <c r="P23" s="39"/>
    </row>
    <row r="24" ht="16.5" spans="1:16">
      <c r="A24" s="46"/>
      <c r="B24" s="39" t="s">
        <v>359</v>
      </c>
      <c r="C24" s="39" t="s">
        <v>370</v>
      </c>
      <c r="D24" s="39" t="s">
        <v>381</v>
      </c>
      <c r="E24" s="39"/>
      <c r="F24" s="39" t="s">
        <v>362</v>
      </c>
      <c r="G24" s="39"/>
      <c r="H24" s="39" t="s">
        <v>382</v>
      </c>
      <c r="I24" s="39" t="s">
        <v>382</v>
      </c>
      <c r="J24" s="39" t="s">
        <v>383</v>
      </c>
      <c r="K24" s="39" t="s">
        <v>374</v>
      </c>
      <c r="L24" s="39"/>
      <c r="M24" s="39" t="s">
        <v>374</v>
      </c>
      <c r="N24" s="39"/>
      <c r="O24" s="39" t="s">
        <v>365</v>
      </c>
      <c r="P24" s="39"/>
    </row>
    <row r="25" ht="16.5" spans="1:16">
      <c r="A25" s="46"/>
      <c r="B25" s="39" t="s">
        <v>384</v>
      </c>
      <c r="C25" s="39" t="s">
        <v>385</v>
      </c>
      <c r="D25" s="39" t="s">
        <v>386</v>
      </c>
      <c r="E25" s="39"/>
      <c r="F25" s="39" t="s">
        <v>387</v>
      </c>
      <c r="G25" s="39"/>
      <c r="H25" s="39" t="s">
        <v>388</v>
      </c>
      <c r="I25" s="39" t="s">
        <v>388</v>
      </c>
      <c r="J25" s="39" t="s">
        <v>380</v>
      </c>
      <c r="K25" s="39" t="s">
        <v>389</v>
      </c>
      <c r="L25" s="39"/>
      <c r="M25" s="39" t="s">
        <v>389</v>
      </c>
      <c r="N25" s="39"/>
      <c r="O25" s="39" t="s">
        <v>365</v>
      </c>
      <c r="P25" s="39"/>
    </row>
    <row r="26" ht="16.5" spans="1:16">
      <c r="A26" s="46"/>
      <c r="B26" s="39" t="s">
        <v>384</v>
      </c>
      <c r="C26" s="39" t="s">
        <v>390</v>
      </c>
      <c r="D26" s="39" t="s">
        <v>391</v>
      </c>
      <c r="E26" s="39"/>
      <c r="F26" s="39" t="s">
        <v>387</v>
      </c>
      <c r="G26" s="39"/>
      <c r="H26" s="39" t="s">
        <v>392</v>
      </c>
      <c r="I26" s="39" t="s">
        <v>392</v>
      </c>
      <c r="J26" s="39" t="s">
        <v>380</v>
      </c>
      <c r="K26" s="39" t="s">
        <v>389</v>
      </c>
      <c r="L26" s="39"/>
      <c r="M26" s="39" t="s">
        <v>389</v>
      </c>
      <c r="N26" s="39"/>
      <c r="O26" s="39" t="s">
        <v>365</v>
      </c>
      <c r="P26" s="39"/>
    </row>
    <row r="27" ht="16.5" spans="1:16">
      <c r="A27" s="46"/>
      <c r="B27" s="39" t="s">
        <v>393</v>
      </c>
      <c r="C27" s="39" t="s">
        <v>394</v>
      </c>
      <c r="D27" s="39" t="s">
        <v>395</v>
      </c>
      <c r="E27" s="39"/>
      <c r="F27" s="39" t="s">
        <v>387</v>
      </c>
      <c r="G27" s="39"/>
      <c r="H27" s="39" t="s">
        <v>392</v>
      </c>
      <c r="I27" s="39" t="s">
        <v>392</v>
      </c>
      <c r="J27" s="39" t="s">
        <v>380</v>
      </c>
      <c r="K27" s="39" t="s">
        <v>364</v>
      </c>
      <c r="L27" s="39"/>
      <c r="M27" s="39" t="s">
        <v>364</v>
      </c>
      <c r="N27" s="39"/>
      <c r="O27" s="39" t="s">
        <v>365</v>
      </c>
      <c r="P27" s="39"/>
    </row>
    <row r="28" spans="2:10">
      <c r="B28" s="40"/>
      <c r="C28" s="40"/>
      <c r="D28" s="40"/>
      <c r="J28" s="40"/>
    </row>
    <row r="29" spans="2:10">
      <c r="B29" s="40"/>
      <c r="C29" s="40"/>
      <c r="D29" s="40"/>
      <c r="J29" s="40"/>
    </row>
    <row r="30" spans="2:10">
      <c r="B30" s="40"/>
      <c r="C30" s="40"/>
      <c r="D30" s="40"/>
      <c r="J30" s="40"/>
    </row>
    <row r="31" spans="2:10">
      <c r="B31" s="40"/>
      <c r="C31" s="40"/>
      <c r="D31" s="40"/>
      <c r="J31" s="40"/>
    </row>
    <row r="32" spans="2:10">
      <c r="B32" s="40"/>
      <c r="C32" s="40"/>
      <c r="D32" s="40"/>
      <c r="J32" s="40"/>
    </row>
    <row r="33" spans="2:10">
      <c r="B33" s="40"/>
      <c r="C33" s="40"/>
      <c r="D33" s="40"/>
      <c r="J33" s="40"/>
    </row>
    <row r="34" spans="2:10">
      <c r="B34" s="40"/>
      <c r="C34" s="40"/>
      <c r="D34" s="40"/>
      <c r="J34" s="40"/>
    </row>
    <row r="35" spans="2:10">
      <c r="B35" s="40"/>
      <c r="C35" s="40"/>
      <c r="D35" s="40"/>
      <c r="J35" s="40"/>
    </row>
    <row r="36" spans="2:10">
      <c r="B36" s="40"/>
      <c r="C36" s="40"/>
      <c r="D36" s="40"/>
      <c r="J36" s="40"/>
    </row>
    <row r="37" spans="2:10">
      <c r="B37" s="40"/>
      <c r="C37" s="40"/>
      <c r="D37" s="40"/>
      <c r="J37" s="40"/>
    </row>
    <row r="38" spans="2:10">
      <c r="B38" s="40"/>
      <c r="C38" s="40"/>
      <c r="D38" s="40"/>
      <c r="J38" s="40"/>
    </row>
    <row r="39" spans="2:10">
      <c r="B39" s="40"/>
      <c r="C39" s="40"/>
      <c r="D39" s="40"/>
      <c r="J39" s="40"/>
    </row>
    <row r="40" spans="2:10">
      <c r="B40" s="40"/>
      <c r="C40" s="40"/>
      <c r="D40" s="40"/>
      <c r="J40" s="40"/>
    </row>
    <row r="41" spans="2:10">
      <c r="B41" s="40"/>
      <c r="C41" s="40"/>
      <c r="D41" s="40"/>
      <c r="J41" s="40"/>
    </row>
    <row r="42" spans="2:10">
      <c r="B42" s="40"/>
      <c r="C42" s="40"/>
      <c r="D42" s="40"/>
      <c r="J42" s="40"/>
    </row>
    <row r="43" spans="2:10">
      <c r="B43" s="40"/>
      <c r="C43" s="40"/>
      <c r="D43" s="40"/>
      <c r="J43" s="40"/>
    </row>
    <row r="44" spans="2:10">
      <c r="B44" s="40"/>
      <c r="C44" s="40"/>
      <c r="D44" s="40"/>
      <c r="J44" s="40"/>
    </row>
    <row r="45" spans="2:10">
      <c r="B45" s="40"/>
      <c r="C45" s="40"/>
      <c r="D45" s="40"/>
      <c r="J45" s="40"/>
    </row>
    <row r="46" spans="2:10">
      <c r="B46" s="40"/>
      <c r="C46" s="40"/>
      <c r="D46" s="40"/>
      <c r="J46" s="40"/>
    </row>
    <row r="47" spans="2:10">
      <c r="B47" s="40"/>
      <c r="C47" s="40"/>
      <c r="D47" s="40"/>
      <c r="J47" s="40"/>
    </row>
    <row r="48" spans="2:10">
      <c r="B48" s="40"/>
      <c r="C48" s="40"/>
      <c r="D48" s="40"/>
      <c r="J48" s="40"/>
    </row>
    <row r="49" spans="2:10">
      <c r="B49" s="40"/>
      <c r="C49" s="40"/>
      <c r="D49" s="40"/>
      <c r="J49" s="40"/>
    </row>
    <row r="50" spans="2:10">
      <c r="B50" s="40"/>
      <c r="C50" s="40"/>
      <c r="D50" s="40"/>
      <c r="J50" s="40"/>
    </row>
    <row r="51" spans="2:10">
      <c r="B51" s="40"/>
      <c r="C51" s="40"/>
      <c r="D51" s="40"/>
      <c r="J51" s="40"/>
    </row>
    <row r="52" spans="2:10">
      <c r="B52" s="40"/>
      <c r="C52" s="40"/>
      <c r="D52" s="40"/>
      <c r="J52" s="40"/>
    </row>
    <row r="53" spans="2:10">
      <c r="B53" s="40"/>
      <c r="C53" s="40"/>
      <c r="D53" s="40"/>
      <c r="J53" s="40"/>
    </row>
    <row r="54" spans="2:10">
      <c r="B54" s="40"/>
      <c r="C54" s="40"/>
      <c r="D54" s="40"/>
      <c r="J54" s="40"/>
    </row>
    <row r="55" spans="2:10">
      <c r="B55" s="40"/>
      <c r="C55" s="40"/>
      <c r="D55" s="40"/>
      <c r="J55" s="40"/>
    </row>
    <row r="56" spans="2:10">
      <c r="B56" s="40"/>
      <c r="C56" s="40"/>
      <c r="D56" s="40"/>
      <c r="J56" s="40"/>
    </row>
    <row r="57" spans="2:10">
      <c r="B57" s="40"/>
      <c r="C57" s="40"/>
      <c r="D57" s="40"/>
      <c r="J57" s="40"/>
    </row>
    <row r="58" spans="2:10">
      <c r="B58" s="40"/>
      <c r="C58" s="40"/>
      <c r="D58" s="40"/>
      <c r="J58" s="40"/>
    </row>
    <row r="59" spans="2:10">
      <c r="B59" s="40"/>
      <c r="C59" s="40"/>
      <c r="D59" s="40"/>
      <c r="J59" s="40"/>
    </row>
    <row r="60" spans="2:10">
      <c r="B60" s="40"/>
      <c r="C60" s="40"/>
      <c r="D60" s="40"/>
      <c r="J60" s="40"/>
    </row>
    <row r="61" spans="2:10">
      <c r="B61" s="40"/>
      <c r="C61" s="40"/>
      <c r="D61" s="40"/>
      <c r="J61" s="40"/>
    </row>
    <row r="62" spans="2:10">
      <c r="B62" s="40"/>
      <c r="C62" s="40"/>
      <c r="D62" s="40"/>
      <c r="J62" s="40"/>
    </row>
    <row r="63" spans="2:10">
      <c r="B63" s="40"/>
      <c r="C63" s="40"/>
      <c r="D63" s="40"/>
      <c r="J63" s="40"/>
    </row>
    <row r="64" spans="2:10">
      <c r="B64" s="40"/>
      <c r="C64" s="40"/>
      <c r="D64" s="40"/>
      <c r="J64" s="40"/>
    </row>
    <row r="65" spans="2:10">
      <c r="B65" s="40"/>
      <c r="C65" s="40"/>
      <c r="D65" s="40"/>
      <c r="J65" s="40"/>
    </row>
    <row r="66" spans="2:10">
      <c r="B66" s="40"/>
      <c r="C66" s="40"/>
      <c r="D66" s="40"/>
      <c r="J66" s="40"/>
    </row>
    <row r="67" spans="2:10">
      <c r="B67" s="40"/>
      <c r="C67" s="40"/>
      <c r="D67" s="40"/>
      <c r="J67" s="40"/>
    </row>
    <row r="68" spans="2:10">
      <c r="B68" s="40"/>
      <c r="C68" s="40"/>
      <c r="D68" s="40"/>
      <c r="J68" s="40"/>
    </row>
    <row r="69" spans="2:10">
      <c r="B69" s="40"/>
      <c r="C69" s="40"/>
      <c r="D69" s="40"/>
      <c r="J69" s="40"/>
    </row>
    <row r="70" spans="2:10">
      <c r="B70" s="40"/>
      <c r="C70" s="40"/>
      <c r="D70" s="40"/>
      <c r="J70" s="40"/>
    </row>
    <row r="71" spans="2:10">
      <c r="B71" s="40"/>
      <c r="C71" s="40"/>
      <c r="D71" s="40"/>
      <c r="J71" s="40"/>
    </row>
    <row r="72" spans="2:10">
      <c r="B72" s="40"/>
      <c r="C72" s="40"/>
      <c r="D72" s="40"/>
      <c r="J72" s="40"/>
    </row>
    <row r="73" spans="2:10">
      <c r="B73" s="40"/>
      <c r="C73" s="40"/>
      <c r="D73" s="40"/>
      <c r="J73" s="40"/>
    </row>
    <row r="74" spans="2:10">
      <c r="B74" s="40"/>
      <c r="C74" s="40"/>
      <c r="D74" s="40"/>
      <c r="J74" s="40"/>
    </row>
    <row r="75" spans="2:10">
      <c r="B75" s="40"/>
      <c r="C75" s="40"/>
      <c r="D75" s="40"/>
      <c r="J75" s="40"/>
    </row>
    <row r="76" spans="2:10">
      <c r="B76" s="40"/>
      <c r="C76" s="40"/>
      <c r="D76" s="40"/>
      <c r="J76" s="40"/>
    </row>
    <row r="77" spans="2:10">
      <c r="B77" s="40"/>
      <c r="C77" s="40"/>
      <c r="D77" s="40"/>
      <c r="J77" s="40"/>
    </row>
    <row r="78" spans="2:10">
      <c r="B78" s="40"/>
      <c r="C78" s="40"/>
      <c r="D78" s="40"/>
      <c r="J78" s="40"/>
    </row>
    <row r="79" spans="2:10">
      <c r="B79" s="40"/>
      <c r="C79" s="40"/>
      <c r="D79" s="40"/>
      <c r="J79" s="40"/>
    </row>
    <row r="80" spans="2:10">
      <c r="B80" s="40"/>
      <c r="C80" s="40"/>
      <c r="D80" s="40"/>
      <c r="J80" s="40"/>
    </row>
    <row r="81" spans="2:10">
      <c r="B81" s="40"/>
      <c r="C81" s="40"/>
      <c r="D81" s="40"/>
      <c r="J81" s="40"/>
    </row>
    <row r="82" spans="2:10">
      <c r="B82" s="40"/>
      <c r="C82" s="40"/>
      <c r="D82" s="40"/>
      <c r="J82" s="40"/>
    </row>
    <row r="83" spans="2:10">
      <c r="B83" s="40"/>
      <c r="C83" s="40"/>
      <c r="D83" s="40"/>
      <c r="J83" s="40"/>
    </row>
    <row r="84" spans="2:10">
      <c r="B84" s="40"/>
      <c r="C84" s="40"/>
      <c r="D84" s="40"/>
      <c r="J84" s="40"/>
    </row>
    <row r="85" spans="2:10">
      <c r="B85" s="40"/>
      <c r="C85" s="40"/>
      <c r="D85" s="40"/>
      <c r="J85" s="40"/>
    </row>
    <row r="86" spans="2:10">
      <c r="B86" s="40"/>
      <c r="C86" s="40"/>
      <c r="D86" s="40"/>
      <c r="J86" s="40"/>
    </row>
    <row r="87" spans="2:10">
      <c r="B87" s="40"/>
      <c r="C87" s="40"/>
      <c r="D87" s="40"/>
      <c r="J87" s="40"/>
    </row>
    <row r="88" spans="2:10">
      <c r="B88" s="40"/>
      <c r="C88" s="40"/>
      <c r="D88" s="40"/>
      <c r="J88" s="40"/>
    </row>
    <row r="89" spans="2:10">
      <c r="B89" s="40"/>
      <c r="C89" s="40"/>
      <c r="D89" s="40"/>
      <c r="J89" s="40"/>
    </row>
    <row r="90" spans="2:10">
      <c r="B90" s="40"/>
      <c r="C90" s="40"/>
      <c r="D90" s="40"/>
      <c r="J90" s="40"/>
    </row>
    <row r="91" spans="2:10">
      <c r="B91" s="40"/>
      <c r="C91" s="40"/>
      <c r="D91" s="40"/>
      <c r="J91" s="40"/>
    </row>
    <row r="92" spans="2:10">
      <c r="B92" s="40"/>
      <c r="C92" s="40"/>
      <c r="D92" s="40"/>
      <c r="J92" s="40"/>
    </row>
    <row r="93" spans="2:10">
      <c r="B93" s="40"/>
      <c r="C93" s="40"/>
      <c r="D93" s="40"/>
      <c r="J93" s="40"/>
    </row>
    <row r="94" spans="2:10">
      <c r="B94" s="40"/>
      <c r="C94" s="40"/>
      <c r="D94" s="40"/>
      <c r="J94" s="40"/>
    </row>
    <row r="95" spans="2:10">
      <c r="B95" s="40"/>
      <c r="C95" s="40"/>
      <c r="D95" s="40"/>
      <c r="J95" s="40"/>
    </row>
    <row r="96" spans="2:10">
      <c r="B96" s="40"/>
      <c r="C96" s="40"/>
      <c r="D96" s="40"/>
      <c r="J96" s="40"/>
    </row>
    <row r="97" spans="2:10">
      <c r="B97" s="40"/>
      <c r="C97" s="40"/>
      <c r="D97" s="40"/>
      <c r="J97" s="40"/>
    </row>
    <row r="98" spans="2:10">
      <c r="B98" s="40"/>
      <c r="C98" s="40"/>
      <c r="D98" s="40"/>
      <c r="J98" s="40"/>
    </row>
    <row r="99" spans="2:10">
      <c r="B99" s="40"/>
      <c r="C99" s="40"/>
      <c r="D99" s="40"/>
      <c r="J99" s="40"/>
    </row>
    <row r="100" spans="2:10">
      <c r="B100" s="40"/>
      <c r="C100" s="40"/>
      <c r="D100" s="40"/>
      <c r="J100" s="40"/>
    </row>
    <row r="101" spans="2:10">
      <c r="B101" s="40"/>
      <c r="C101" s="40"/>
      <c r="D101" s="40"/>
      <c r="J101" s="40"/>
    </row>
    <row r="102" spans="2:10">
      <c r="B102" s="40"/>
      <c r="C102" s="40"/>
      <c r="D102" s="40"/>
      <c r="J102" s="40"/>
    </row>
    <row r="103" spans="2:10">
      <c r="B103" s="40"/>
      <c r="C103" s="40"/>
      <c r="D103" s="40"/>
      <c r="J103" s="40"/>
    </row>
    <row r="104" spans="2:10">
      <c r="B104" s="40"/>
      <c r="C104" s="40"/>
      <c r="D104" s="40"/>
      <c r="J104" s="40"/>
    </row>
    <row r="105" spans="2:10">
      <c r="B105" s="40"/>
      <c r="C105" s="40"/>
      <c r="D105" s="40"/>
      <c r="J105" s="40"/>
    </row>
    <row r="106" spans="2:10">
      <c r="B106" s="40"/>
      <c r="C106" s="40"/>
      <c r="D106" s="40"/>
      <c r="J106" s="40"/>
    </row>
    <row r="107" spans="2:10">
      <c r="B107" s="40"/>
      <c r="C107" s="40"/>
      <c r="D107" s="40"/>
      <c r="J107" s="40"/>
    </row>
    <row r="108" spans="2:10">
      <c r="B108" s="40"/>
      <c r="C108" s="40"/>
      <c r="D108" s="40"/>
      <c r="J108" s="40"/>
    </row>
    <row r="109" spans="2:10">
      <c r="B109" s="40"/>
      <c r="C109" s="40"/>
      <c r="D109" s="40"/>
      <c r="J109" s="40"/>
    </row>
    <row r="110" spans="2:10">
      <c r="B110" s="40"/>
      <c r="C110" s="40"/>
      <c r="D110" s="40"/>
      <c r="J110" s="40"/>
    </row>
    <row r="111" spans="2:10">
      <c r="B111" s="40"/>
      <c r="C111" s="40"/>
      <c r="D111" s="40"/>
      <c r="J111" s="40"/>
    </row>
    <row r="112" spans="2:10">
      <c r="B112" s="40"/>
      <c r="C112" s="40"/>
      <c r="D112" s="40"/>
      <c r="J112" s="40"/>
    </row>
    <row r="113" spans="2:10">
      <c r="B113" s="40"/>
      <c r="C113" s="40"/>
      <c r="D113" s="40"/>
      <c r="J113" s="40"/>
    </row>
    <row r="114" spans="2:10">
      <c r="B114" s="40"/>
      <c r="C114" s="40"/>
      <c r="D114" s="40"/>
      <c r="J114" s="40"/>
    </row>
    <row r="115" spans="2:10">
      <c r="B115" s="40"/>
      <c r="C115" s="40"/>
      <c r="D115" s="40"/>
      <c r="J115" s="40"/>
    </row>
    <row r="116" spans="2:10">
      <c r="B116" s="40"/>
      <c r="C116" s="40"/>
      <c r="D116" s="40"/>
      <c r="J116" s="40"/>
    </row>
    <row r="117" spans="2:10">
      <c r="B117" s="40"/>
      <c r="C117" s="40"/>
      <c r="D117" s="40"/>
      <c r="J117" s="40"/>
    </row>
    <row r="118" spans="2:10">
      <c r="B118" s="40"/>
      <c r="C118" s="40"/>
      <c r="D118" s="40"/>
      <c r="J118" s="40"/>
    </row>
    <row r="119" spans="2:10">
      <c r="B119" s="40"/>
      <c r="C119" s="40"/>
      <c r="D119" s="40"/>
      <c r="J119" s="40"/>
    </row>
    <row r="120" spans="2:10">
      <c r="B120" s="40"/>
      <c r="C120" s="40"/>
      <c r="D120" s="40"/>
      <c r="J120" s="40"/>
    </row>
    <row r="121" spans="2:10">
      <c r="B121" s="40"/>
      <c r="C121" s="40"/>
      <c r="D121" s="40"/>
      <c r="J121" s="40"/>
    </row>
    <row r="122" spans="2:10">
      <c r="B122" s="40"/>
      <c r="C122" s="40"/>
      <c r="D122" s="40"/>
      <c r="J122" s="40"/>
    </row>
    <row r="123" spans="2:10">
      <c r="B123" s="40"/>
      <c r="C123" s="40"/>
      <c r="D123" s="40"/>
      <c r="J123" s="40"/>
    </row>
    <row r="124" spans="2:10">
      <c r="B124" s="40"/>
      <c r="C124" s="40"/>
      <c r="D124" s="40"/>
      <c r="J124" s="40"/>
    </row>
    <row r="125" spans="2:10">
      <c r="B125" s="40"/>
      <c r="C125" s="40"/>
      <c r="D125" s="40"/>
      <c r="J125" s="40"/>
    </row>
    <row r="126" spans="2:10">
      <c r="B126" s="40"/>
      <c r="C126" s="40"/>
      <c r="D126" s="40"/>
      <c r="J126" s="40"/>
    </row>
    <row r="127" spans="2:10">
      <c r="B127" s="40"/>
      <c r="C127" s="40"/>
      <c r="D127" s="40"/>
      <c r="J127" s="40"/>
    </row>
    <row r="128" spans="2:10">
      <c r="B128" s="40"/>
      <c r="C128" s="40"/>
      <c r="D128" s="40"/>
      <c r="J128" s="40"/>
    </row>
    <row r="129" spans="2:10">
      <c r="B129" s="40"/>
      <c r="C129" s="40"/>
      <c r="D129" s="40"/>
      <c r="J129" s="40"/>
    </row>
    <row r="130" spans="2:10">
      <c r="B130" s="40"/>
      <c r="C130" s="40"/>
      <c r="D130" s="40"/>
      <c r="J130" s="40"/>
    </row>
    <row r="131" spans="2:10">
      <c r="B131" s="40"/>
      <c r="C131" s="40"/>
      <c r="D131" s="40"/>
      <c r="J131" s="40"/>
    </row>
    <row r="132" spans="2:10">
      <c r="B132" s="40"/>
      <c r="C132" s="40"/>
      <c r="D132" s="40"/>
      <c r="J132" s="40"/>
    </row>
    <row r="133" spans="2:10">
      <c r="B133" s="40"/>
      <c r="C133" s="40"/>
      <c r="D133" s="40"/>
      <c r="J133" s="40"/>
    </row>
    <row r="134" spans="2:10">
      <c r="B134" s="40"/>
      <c r="C134" s="40"/>
      <c r="D134" s="40"/>
      <c r="J134" s="40"/>
    </row>
    <row r="135" spans="2:10">
      <c r="B135" s="40"/>
      <c r="C135" s="40"/>
      <c r="D135" s="40"/>
      <c r="J135" s="40"/>
    </row>
    <row r="136" spans="2:10">
      <c r="B136" s="40"/>
      <c r="C136" s="40"/>
      <c r="D136" s="40"/>
      <c r="J136" s="40"/>
    </row>
    <row r="137" spans="2:10">
      <c r="B137" s="40"/>
      <c r="C137" s="40"/>
      <c r="D137" s="40"/>
      <c r="J137" s="40"/>
    </row>
    <row r="138" spans="2:10">
      <c r="B138" s="40"/>
      <c r="C138" s="40"/>
      <c r="D138" s="40"/>
      <c r="J138" s="40"/>
    </row>
    <row r="139" spans="2:10">
      <c r="B139" s="40"/>
      <c r="C139" s="40"/>
      <c r="D139" s="40"/>
      <c r="J139" s="40"/>
    </row>
    <row r="140" spans="2:10">
      <c r="B140" s="40"/>
      <c r="C140" s="40"/>
      <c r="D140" s="40"/>
      <c r="J140" s="40"/>
    </row>
    <row r="141" spans="2:10">
      <c r="B141" s="40"/>
      <c r="C141" s="40"/>
      <c r="D141" s="40"/>
      <c r="J141" s="40"/>
    </row>
    <row r="142" spans="2:10">
      <c r="B142" s="40"/>
      <c r="C142" s="40"/>
      <c r="D142" s="40"/>
      <c r="J142" s="40"/>
    </row>
    <row r="143" spans="2:10">
      <c r="B143" s="40"/>
      <c r="C143" s="40"/>
      <c r="D143" s="40"/>
      <c r="J143" s="40"/>
    </row>
    <row r="144" spans="2:10">
      <c r="B144" s="40"/>
      <c r="C144" s="40"/>
      <c r="D144" s="40"/>
      <c r="J144" s="40"/>
    </row>
    <row r="145" spans="2:10">
      <c r="B145" s="40"/>
      <c r="C145" s="40"/>
      <c r="D145" s="40"/>
      <c r="J145" s="40"/>
    </row>
    <row r="146" spans="2:10">
      <c r="B146" s="40"/>
      <c r="C146" s="40"/>
      <c r="D146" s="40"/>
      <c r="J146" s="40"/>
    </row>
    <row r="147" spans="2:10">
      <c r="B147" s="40"/>
      <c r="C147" s="40"/>
      <c r="D147" s="40"/>
      <c r="J147" s="40"/>
    </row>
    <row r="148" spans="2:10">
      <c r="B148" s="40"/>
      <c r="C148" s="40"/>
      <c r="D148" s="40"/>
      <c r="J148" s="40"/>
    </row>
    <row r="149" spans="2:10">
      <c r="B149" s="40"/>
      <c r="C149" s="40"/>
      <c r="D149" s="40"/>
      <c r="J149" s="40"/>
    </row>
  </sheetData>
  <mergeCells count="64">
    <mergeCell ref="B2:P2"/>
    <mergeCell ref="C4:D4"/>
    <mergeCell ref="F4:I4"/>
    <mergeCell ref="J4:K4"/>
    <mergeCell ref="L4:P4"/>
    <mergeCell ref="C6:D6"/>
    <mergeCell ref="F6:G6"/>
    <mergeCell ref="J6:K6"/>
    <mergeCell ref="L6:O6"/>
    <mergeCell ref="C8:D8"/>
    <mergeCell ref="F8:G8"/>
    <mergeCell ref="J8:M8"/>
    <mergeCell ref="N8:O8"/>
    <mergeCell ref="J10:M10"/>
    <mergeCell ref="N10:O10"/>
    <mergeCell ref="J12:M12"/>
    <mergeCell ref="N12:O12"/>
    <mergeCell ref="J14:M14"/>
    <mergeCell ref="N14:O14"/>
    <mergeCell ref="J16:M16"/>
    <mergeCell ref="N16:O16"/>
    <mergeCell ref="D18:E18"/>
    <mergeCell ref="K18:L18"/>
    <mergeCell ref="M18:N18"/>
    <mergeCell ref="O18:P18"/>
    <mergeCell ref="D19:E19"/>
    <mergeCell ref="K19:L19"/>
    <mergeCell ref="M19:N19"/>
    <mergeCell ref="O19:P19"/>
    <mergeCell ref="D20:E20"/>
    <mergeCell ref="K20:L20"/>
    <mergeCell ref="M20:N20"/>
    <mergeCell ref="O20:P20"/>
    <mergeCell ref="D21:E21"/>
    <mergeCell ref="K21:L21"/>
    <mergeCell ref="M21:N21"/>
    <mergeCell ref="O21:P21"/>
    <mergeCell ref="D22:E22"/>
    <mergeCell ref="K22:L22"/>
    <mergeCell ref="M22:N22"/>
    <mergeCell ref="O22:P22"/>
    <mergeCell ref="D23:E23"/>
    <mergeCell ref="K23:L23"/>
    <mergeCell ref="M23:N23"/>
    <mergeCell ref="O23:P23"/>
    <mergeCell ref="D24:E24"/>
    <mergeCell ref="K24:L24"/>
    <mergeCell ref="M24:N24"/>
    <mergeCell ref="O24:P24"/>
    <mergeCell ref="D25:E25"/>
    <mergeCell ref="K25:L25"/>
    <mergeCell ref="M25:N25"/>
    <mergeCell ref="O25:P25"/>
    <mergeCell ref="D26:E26"/>
    <mergeCell ref="K26:L26"/>
    <mergeCell ref="M26:N26"/>
    <mergeCell ref="O26:P26"/>
    <mergeCell ref="D27:E27"/>
    <mergeCell ref="K27:L27"/>
    <mergeCell ref="M27:N27"/>
    <mergeCell ref="O27:P27"/>
    <mergeCell ref="A19:A27"/>
    <mergeCell ref="B10:B16"/>
    <mergeCell ref="C10:I16"/>
  </mergeCells>
  <pageMargins left="0.354166666666667" right="0.275" top="0.629861111111111" bottom="1" header="0.5" footer="0.5"/>
  <pageSetup paperSize="9" scale="75"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5"/>
  <sheetViews>
    <sheetView workbookViewId="0">
      <selection activeCell="P37" sqref="P37"/>
    </sheetView>
  </sheetViews>
  <sheetFormatPr defaultColWidth="9" defaultRowHeight="13.5"/>
  <cols>
    <col min="1" max="1" width="13.625" style="23" customWidth="1"/>
    <col min="2" max="2" width="16.625" style="23" customWidth="1"/>
    <col min="3" max="3" width="17.125" style="23" customWidth="1"/>
    <col min="4" max="4" width="13.625" style="23" customWidth="1"/>
    <col min="5" max="8" width="11.125" style="23" customWidth="1"/>
    <col min="9" max="9" width="7.875" style="23" customWidth="1"/>
    <col min="10" max="11" width="12.75" style="23" customWidth="1"/>
    <col min="12" max="12" width="8.875" style="23" customWidth="1"/>
    <col min="13" max="14" width="9" style="23" customWidth="1"/>
    <col min="15" max="15" width="3.875" style="23" customWidth="1"/>
  </cols>
  <sheetData>
    <row r="1" spans="1:1">
      <c r="A1" s="23" t="s">
        <v>396</v>
      </c>
    </row>
    <row r="2" ht="21.75" spans="1:15">
      <c r="A2" s="24" t="s">
        <v>326</v>
      </c>
      <c r="B2" s="24"/>
      <c r="C2" s="24"/>
      <c r="D2" s="24"/>
      <c r="E2" s="24"/>
      <c r="F2" s="24"/>
      <c r="G2" s="24"/>
      <c r="H2" s="24"/>
      <c r="I2" s="24"/>
      <c r="J2" s="24"/>
      <c r="K2" s="24"/>
      <c r="L2" s="24"/>
      <c r="M2" s="24"/>
      <c r="N2" s="24"/>
      <c r="O2" s="24"/>
    </row>
    <row r="3" ht="14.25" spans="1:15">
      <c r="A3" s="25"/>
      <c r="B3" s="25"/>
      <c r="C3" s="25"/>
      <c r="D3" s="25"/>
      <c r="E3" s="25"/>
      <c r="F3" s="25"/>
      <c r="G3" s="25"/>
      <c r="H3" s="25"/>
      <c r="I3" s="25"/>
      <c r="J3" s="25"/>
      <c r="K3" s="25"/>
      <c r="L3" s="25"/>
      <c r="M3" s="25"/>
      <c r="N3" s="25"/>
      <c r="O3" s="25"/>
    </row>
    <row r="4" ht="16.5" spans="1:15">
      <c r="A4" s="26" t="s">
        <v>327</v>
      </c>
      <c r="B4" s="27" t="s">
        <v>328</v>
      </c>
      <c r="C4" s="27"/>
      <c r="D4" s="26" t="s">
        <v>329</v>
      </c>
      <c r="E4" s="27" t="s">
        <v>397</v>
      </c>
      <c r="F4" s="27"/>
      <c r="G4" s="27"/>
      <c r="H4" s="27"/>
      <c r="I4" s="26" t="s">
        <v>331</v>
      </c>
      <c r="J4" s="26"/>
      <c r="K4" s="27" t="s">
        <v>398</v>
      </c>
      <c r="L4" s="27"/>
      <c r="M4" s="27"/>
      <c r="N4" s="27"/>
      <c r="O4" s="27"/>
    </row>
    <row r="5" ht="16.5" spans="1:15">
      <c r="A5" s="25"/>
      <c r="B5" s="28"/>
      <c r="C5" s="28"/>
      <c r="D5" s="25"/>
      <c r="E5" s="25"/>
      <c r="F5" s="28"/>
      <c r="G5" s="28"/>
      <c r="H5" s="29"/>
      <c r="I5" s="26"/>
      <c r="J5" s="29"/>
      <c r="K5" s="28"/>
      <c r="L5" s="29"/>
      <c r="M5" s="28"/>
      <c r="N5" s="28"/>
      <c r="O5" s="25"/>
    </row>
    <row r="6" ht="16.5" spans="1:15">
      <c r="A6" s="30" t="s">
        <v>333</v>
      </c>
      <c r="B6" s="31" t="s">
        <v>334</v>
      </c>
      <c r="C6" s="31"/>
      <c r="D6" s="32" t="s">
        <v>335</v>
      </c>
      <c r="E6" s="31"/>
      <c r="F6" s="31"/>
      <c r="G6" s="33"/>
      <c r="H6" s="33"/>
      <c r="I6" s="32" t="s">
        <v>336</v>
      </c>
      <c r="J6" s="32"/>
      <c r="K6" s="41" t="s">
        <v>399</v>
      </c>
      <c r="L6" s="41"/>
      <c r="M6" s="41"/>
      <c r="N6" s="41"/>
      <c r="O6" s="42" t="s">
        <v>338</v>
      </c>
    </row>
    <row r="7" ht="16.5" spans="1:15">
      <c r="A7" s="25"/>
      <c r="B7" s="34"/>
      <c r="C7" s="34"/>
      <c r="D7" s="25"/>
      <c r="E7" s="25"/>
      <c r="F7" s="35"/>
      <c r="G7" s="34"/>
      <c r="H7" s="25"/>
      <c r="I7" s="43"/>
      <c r="J7" s="29"/>
      <c r="K7" s="44"/>
      <c r="L7" s="29"/>
      <c r="M7" s="34"/>
      <c r="N7" s="34"/>
      <c r="O7" s="25"/>
    </row>
    <row r="8" ht="16.5" spans="1:15">
      <c r="A8" s="30" t="s">
        <v>339</v>
      </c>
      <c r="B8" s="31">
        <v>10</v>
      </c>
      <c r="C8" s="31"/>
      <c r="D8" s="32" t="s">
        <v>340</v>
      </c>
      <c r="E8" s="31"/>
      <c r="F8" s="31"/>
      <c r="G8" s="33"/>
      <c r="H8" s="33"/>
      <c r="I8" s="32" t="s">
        <v>341</v>
      </c>
      <c r="J8" s="32"/>
      <c r="K8" s="32"/>
      <c r="L8" s="32"/>
      <c r="M8" s="41" t="s">
        <v>399</v>
      </c>
      <c r="N8" s="41"/>
      <c r="O8" s="42" t="s">
        <v>338</v>
      </c>
    </row>
    <row r="9" ht="16.5" spans="1:15">
      <c r="A9" s="25"/>
      <c r="B9" s="34"/>
      <c r="C9" s="34"/>
      <c r="D9" s="28"/>
      <c r="E9" s="29"/>
      <c r="F9" s="35"/>
      <c r="G9" s="34"/>
      <c r="H9" s="29"/>
      <c r="I9" s="43"/>
      <c r="J9" s="29"/>
      <c r="K9" s="43"/>
      <c r="L9" s="29"/>
      <c r="M9" s="34"/>
      <c r="N9" s="34"/>
      <c r="O9" s="25"/>
    </row>
    <row r="10" ht="16.5" spans="1:15">
      <c r="A10" s="36" t="s">
        <v>342</v>
      </c>
      <c r="B10" s="37" t="s">
        <v>400</v>
      </c>
      <c r="C10" s="37"/>
      <c r="D10" s="37"/>
      <c r="E10" s="37"/>
      <c r="F10" s="37"/>
      <c r="G10" s="37"/>
      <c r="H10" s="37"/>
      <c r="I10" s="32" t="s">
        <v>344</v>
      </c>
      <c r="J10" s="32"/>
      <c r="K10" s="32"/>
      <c r="L10" s="32"/>
      <c r="M10" s="41"/>
      <c r="N10" s="41"/>
      <c r="O10" s="42" t="s">
        <v>338</v>
      </c>
    </row>
    <row r="11" ht="16.5" spans="1:15">
      <c r="A11" s="36"/>
      <c r="B11" s="37"/>
      <c r="C11" s="37"/>
      <c r="D11" s="37"/>
      <c r="E11" s="37"/>
      <c r="F11" s="37"/>
      <c r="G11" s="37"/>
      <c r="H11" s="37"/>
      <c r="I11" s="45"/>
      <c r="J11" s="29"/>
      <c r="K11" s="43"/>
      <c r="L11" s="29"/>
      <c r="M11" s="34"/>
      <c r="N11" s="34"/>
      <c r="O11" s="25"/>
    </row>
    <row r="12" ht="16.5" spans="1:15">
      <c r="A12" s="36"/>
      <c r="B12" s="37"/>
      <c r="C12" s="37"/>
      <c r="D12" s="37"/>
      <c r="E12" s="37"/>
      <c r="F12" s="37"/>
      <c r="G12" s="37"/>
      <c r="H12" s="37"/>
      <c r="I12" s="32" t="s">
        <v>345</v>
      </c>
      <c r="J12" s="32"/>
      <c r="K12" s="32"/>
      <c r="L12" s="32"/>
      <c r="M12" s="41"/>
      <c r="N12" s="41"/>
      <c r="O12" s="42" t="s">
        <v>338</v>
      </c>
    </row>
    <row r="13" ht="16.5" spans="1:15">
      <c r="A13" s="36"/>
      <c r="B13" s="37"/>
      <c r="C13" s="37"/>
      <c r="D13" s="37"/>
      <c r="E13" s="37"/>
      <c r="F13" s="37"/>
      <c r="G13" s="37"/>
      <c r="H13" s="37"/>
      <c r="I13" s="45"/>
      <c r="J13" s="29"/>
      <c r="K13" s="25"/>
      <c r="L13" s="29"/>
      <c r="M13" s="34"/>
      <c r="N13" s="34"/>
      <c r="O13" s="25"/>
    </row>
    <row r="14" ht="16.5" spans="1:15">
      <c r="A14" s="36"/>
      <c r="B14" s="37"/>
      <c r="C14" s="37"/>
      <c r="D14" s="37"/>
      <c r="E14" s="37"/>
      <c r="F14" s="37"/>
      <c r="G14" s="37"/>
      <c r="H14" s="37"/>
      <c r="I14" s="32" t="s">
        <v>346</v>
      </c>
      <c r="J14" s="32"/>
      <c r="K14" s="32"/>
      <c r="L14" s="32"/>
      <c r="M14" s="41"/>
      <c r="N14" s="41"/>
      <c r="O14" s="42" t="s">
        <v>338</v>
      </c>
    </row>
    <row r="15" ht="16.5" spans="1:15">
      <c r="A15" s="36"/>
      <c r="B15" s="37"/>
      <c r="C15" s="37"/>
      <c r="D15" s="37"/>
      <c r="E15" s="37"/>
      <c r="F15" s="37"/>
      <c r="G15" s="37"/>
      <c r="H15" s="37"/>
      <c r="I15" s="45"/>
      <c r="J15" s="29"/>
      <c r="K15" s="25"/>
      <c r="L15" s="29"/>
      <c r="M15" s="34"/>
      <c r="N15" s="34"/>
      <c r="O15" s="25"/>
    </row>
    <row r="16" ht="16.5" spans="1:15">
      <c r="A16" s="36"/>
      <c r="B16" s="37"/>
      <c r="C16" s="37"/>
      <c r="D16" s="37"/>
      <c r="E16" s="37"/>
      <c r="F16" s="37"/>
      <c r="G16" s="37"/>
      <c r="H16" s="37"/>
      <c r="I16" s="32" t="s">
        <v>347</v>
      </c>
      <c r="J16" s="32"/>
      <c r="K16" s="32"/>
      <c r="L16" s="32"/>
      <c r="M16" s="41"/>
      <c r="N16" s="41"/>
      <c r="O16" s="42" t="s">
        <v>338</v>
      </c>
    </row>
    <row r="17" ht="14.25" spans="1:15">
      <c r="A17" s="28"/>
      <c r="B17" s="34"/>
      <c r="C17" s="34"/>
      <c r="D17" s="34"/>
      <c r="E17" s="34"/>
      <c r="F17" s="34"/>
      <c r="G17" s="34"/>
      <c r="H17" s="34"/>
      <c r="I17" s="28"/>
      <c r="J17" s="28"/>
      <c r="K17" s="28"/>
      <c r="L17" s="28"/>
      <c r="M17" s="34"/>
      <c r="N17" s="34"/>
      <c r="O17" s="28"/>
    </row>
    <row r="18" ht="16.5" spans="1:15">
      <c r="A18" s="38" t="s">
        <v>348</v>
      </c>
      <c r="B18" s="38" t="s">
        <v>349</v>
      </c>
      <c r="C18" s="38" t="s">
        <v>350</v>
      </c>
      <c r="D18" s="38"/>
      <c r="E18" s="38" t="s">
        <v>351</v>
      </c>
      <c r="F18" s="38" t="s">
        <v>352</v>
      </c>
      <c r="G18" s="38" t="s">
        <v>353</v>
      </c>
      <c r="H18" s="38" t="s">
        <v>354</v>
      </c>
      <c r="I18" s="38" t="s">
        <v>355</v>
      </c>
      <c r="J18" s="38" t="s">
        <v>356</v>
      </c>
      <c r="K18" s="38"/>
      <c r="L18" s="38" t="s">
        <v>357</v>
      </c>
      <c r="M18" s="38"/>
      <c r="N18" s="38" t="s">
        <v>358</v>
      </c>
      <c r="O18" s="38"/>
    </row>
    <row r="19" ht="16.5" spans="1:15">
      <c r="A19" s="39" t="s">
        <v>359</v>
      </c>
      <c r="B19" s="39" t="s">
        <v>360</v>
      </c>
      <c r="C19" s="39" t="s">
        <v>401</v>
      </c>
      <c r="D19" s="39"/>
      <c r="E19" s="39" t="s">
        <v>362</v>
      </c>
      <c r="F19" s="39"/>
      <c r="G19" s="39" t="s">
        <v>402</v>
      </c>
      <c r="H19" s="39" t="s">
        <v>402</v>
      </c>
      <c r="I19" s="39" t="s">
        <v>338</v>
      </c>
      <c r="J19" s="39" t="s">
        <v>364</v>
      </c>
      <c r="K19" s="39"/>
      <c r="L19" s="39" t="s">
        <v>364</v>
      </c>
      <c r="M19" s="39"/>
      <c r="N19" s="39" t="s">
        <v>365</v>
      </c>
      <c r="O19" s="39"/>
    </row>
    <row r="20" ht="16.5" spans="1:15">
      <c r="A20" s="39" t="s">
        <v>359</v>
      </c>
      <c r="B20" s="39" t="s">
        <v>360</v>
      </c>
      <c r="C20" s="39" t="s">
        <v>403</v>
      </c>
      <c r="D20" s="39"/>
      <c r="E20" s="39" t="s">
        <v>362</v>
      </c>
      <c r="F20" s="39"/>
      <c r="G20" s="39" t="s">
        <v>368</v>
      </c>
      <c r="H20" s="39" t="s">
        <v>368</v>
      </c>
      <c r="I20" s="39" t="s">
        <v>338</v>
      </c>
      <c r="J20" s="39" t="s">
        <v>364</v>
      </c>
      <c r="K20" s="39"/>
      <c r="L20" s="39" t="s">
        <v>364</v>
      </c>
      <c r="M20" s="39"/>
      <c r="N20" s="39" t="s">
        <v>365</v>
      </c>
      <c r="O20" s="39"/>
    </row>
    <row r="21" ht="16.5" spans="1:15">
      <c r="A21" s="39" t="s">
        <v>359</v>
      </c>
      <c r="B21" s="39" t="s">
        <v>370</v>
      </c>
      <c r="C21" s="39" t="s">
        <v>381</v>
      </c>
      <c r="D21" s="39"/>
      <c r="E21" s="39" t="s">
        <v>362</v>
      </c>
      <c r="F21" s="39"/>
      <c r="G21" s="39" t="s">
        <v>404</v>
      </c>
      <c r="H21" s="39" t="s">
        <v>404</v>
      </c>
      <c r="I21" s="39" t="s">
        <v>383</v>
      </c>
      <c r="J21" s="39" t="s">
        <v>364</v>
      </c>
      <c r="K21" s="39"/>
      <c r="L21" s="39" t="s">
        <v>364</v>
      </c>
      <c r="M21" s="39"/>
      <c r="N21" s="39" t="s">
        <v>365</v>
      </c>
      <c r="O21" s="39"/>
    </row>
    <row r="22" ht="16.5" spans="1:15">
      <c r="A22" s="39" t="s">
        <v>359</v>
      </c>
      <c r="B22" s="39" t="s">
        <v>377</v>
      </c>
      <c r="C22" s="39" t="s">
        <v>378</v>
      </c>
      <c r="D22" s="39"/>
      <c r="E22" s="39" t="s">
        <v>362</v>
      </c>
      <c r="F22" s="39"/>
      <c r="G22" s="39" t="s">
        <v>379</v>
      </c>
      <c r="H22" s="39" t="s">
        <v>379</v>
      </c>
      <c r="I22" s="39" t="s">
        <v>380</v>
      </c>
      <c r="J22" s="39" t="s">
        <v>364</v>
      </c>
      <c r="K22" s="39"/>
      <c r="L22" s="39" t="s">
        <v>364</v>
      </c>
      <c r="M22" s="39"/>
      <c r="N22" s="39" t="s">
        <v>365</v>
      </c>
      <c r="O22" s="39"/>
    </row>
    <row r="23" ht="16.5" spans="1:15">
      <c r="A23" s="39" t="s">
        <v>359</v>
      </c>
      <c r="B23" s="39" t="s">
        <v>360</v>
      </c>
      <c r="C23" s="39" t="s">
        <v>405</v>
      </c>
      <c r="D23" s="39"/>
      <c r="E23" s="39" t="s">
        <v>362</v>
      </c>
      <c r="F23" s="39"/>
      <c r="G23" s="39" t="s">
        <v>406</v>
      </c>
      <c r="H23" s="39" t="s">
        <v>406</v>
      </c>
      <c r="I23" s="39" t="s">
        <v>338</v>
      </c>
      <c r="J23" s="39" t="s">
        <v>364</v>
      </c>
      <c r="K23" s="39"/>
      <c r="L23" s="39" t="s">
        <v>364</v>
      </c>
      <c r="M23" s="39"/>
      <c r="N23" s="39" t="s">
        <v>365</v>
      </c>
      <c r="O23" s="39"/>
    </row>
    <row r="24" ht="16.5" spans="1:15">
      <c r="A24" s="39" t="s">
        <v>384</v>
      </c>
      <c r="B24" s="39" t="s">
        <v>407</v>
      </c>
      <c r="C24" s="39" t="s">
        <v>408</v>
      </c>
      <c r="D24" s="39"/>
      <c r="E24" s="39" t="s">
        <v>387</v>
      </c>
      <c r="F24" s="39"/>
      <c r="G24" s="39" t="s">
        <v>392</v>
      </c>
      <c r="H24" s="39" t="s">
        <v>392</v>
      </c>
      <c r="I24" s="39" t="s">
        <v>380</v>
      </c>
      <c r="J24" s="39" t="s">
        <v>389</v>
      </c>
      <c r="K24" s="39"/>
      <c r="L24" s="39" t="s">
        <v>389</v>
      </c>
      <c r="M24" s="39"/>
      <c r="N24" s="39" t="s">
        <v>365</v>
      </c>
      <c r="O24" s="39"/>
    </row>
    <row r="25" ht="16.5" spans="1:15">
      <c r="A25" s="39" t="s">
        <v>384</v>
      </c>
      <c r="B25" s="39" t="s">
        <v>409</v>
      </c>
      <c r="C25" s="39" t="s">
        <v>410</v>
      </c>
      <c r="D25" s="39"/>
      <c r="E25" s="39" t="s">
        <v>362</v>
      </c>
      <c r="F25" s="39"/>
      <c r="G25" s="39" t="s">
        <v>411</v>
      </c>
      <c r="H25" s="39" t="s">
        <v>411</v>
      </c>
      <c r="I25" s="39" t="s">
        <v>380</v>
      </c>
      <c r="J25" s="39" t="s">
        <v>389</v>
      </c>
      <c r="K25" s="39"/>
      <c r="L25" s="39" t="s">
        <v>389</v>
      </c>
      <c r="M25" s="39"/>
      <c r="N25" s="39" t="s">
        <v>365</v>
      </c>
      <c r="O25" s="39"/>
    </row>
    <row r="26" ht="16.5" spans="1:15">
      <c r="A26" s="39" t="s">
        <v>393</v>
      </c>
      <c r="B26" s="39" t="s">
        <v>394</v>
      </c>
      <c r="C26" s="39" t="s">
        <v>412</v>
      </c>
      <c r="D26" s="39"/>
      <c r="E26" s="39" t="s">
        <v>387</v>
      </c>
      <c r="F26" s="39"/>
      <c r="G26" s="39" t="s">
        <v>392</v>
      </c>
      <c r="H26" s="39" t="s">
        <v>392</v>
      </c>
      <c r="I26" s="39" t="s">
        <v>380</v>
      </c>
      <c r="J26" s="39" t="s">
        <v>364</v>
      </c>
      <c r="K26" s="39"/>
      <c r="L26" s="39" t="s">
        <v>364</v>
      </c>
      <c r="M26" s="39"/>
      <c r="N26" s="39" t="s">
        <v>365</v>
      </c>
      <c r="O26" s="39"/>
    </row>
    <row r="27" spans="2:10">
      <c r="B27" s="40"/>
      <c r="C27" s="40"/>
      <c r="D27" s="40"/>
      <c r="J27" s="40"/>
    </row>
    <row r="28" spans="2:10">
      <c r="B28" s="40"/>
      <c r="C28" s="40"/>
      <c r="D28" s="40"/>
      <c r="J28" s="40"/>
    </row>
    <row r="29" spans="2:10">
      <c r="B29" s="40"/>
      <c r="C29" s="40"/>
      <c r="D29" s="40"/>
      <c r="J29" s="40"/>
    </row>
    <row r="30" spans="2:10">
      <c r="B30" s="40"/>
      <c r="C30" s="40"/>
      <c r="D30" s="40"/>
      <c r="J30" s="40"/>
    </row>
    <row r="31" spans="2:10">
      <c r="B31" s="40"/>
      <c r="C31" s="40"/>
      <c r="D31" s="40"/>
      <c r="J31" s="40"/>
    </row>
    <row r="32" spans="2:10">
      <c r="B32" s="40"/>
      <c r="C32" s="40"/>
      <c r="D32" s="40"/>
      <c r="J32" s="40"/>
    </row>
    <row r="33" spans="2:10">
      <c r="B33" s="40"/>
      <c r="C33" s="40"/>
      <c r="D33" s="40"/>
      <c r="J33" s="40"/>
    </row>
    <row r="34" spans="2:10">
      <c r="B34" s="40"/>
      <c r="C34" s="40"/>
      <c r="D34" s="40"/>
      <c r="J34" s="40"/>
    </row>
    <row r="35" spans="2:10">
      <c r="B35" s="40"/>
      <c r="C35" s="40"/>
      <c r="D35" s="40"/>
      <c r="J35" s="40"/>
    </row>
    <row r="36" spans="2:10">
      <c r="B36" s="40"/>
      <c r="C36" s="40"/>
      <c r="D36" s="40"/>
      <c r="J36" s="40"/>
    </row>
    <row r="37" spans="2:10">
      <c r="B37" s="40"/>
      <c r="C37" s="40"/>
      <c r="D37" s="40"/>
      <c r="J37" s="40"/>
    </row>
    <row r="38" spans="2:10">
      <c r="B38" s="40"/>
      <c r="C38" s="40"/>
      <c r="D38" s="40"/>
      <c r="J38" s="40"/>
    </row>
    <row r="39" spans="2:10">
      <c r="B39" s="40"/>
      <c r="C39" s="40"/>
      <c r="D39" s="40"/>
      <c r="J39" s="40"/>
    </row>
    <row r="40" spans="2:10">
      <c r="B40" s="40"/>
      <c r="C40" s="40"/>
      <c r="D40" s="40"/>
      <c r="J40" s="40"/>
    </row>
    <row r="41" spans="2:10">
      <c r="B41" s="40"/>
      <c r="C41" s="40"/>
      <c r="D41" s="40"/>
      <c r="J41" s="40"/>
    </row>
    <row r="42" spans="2:10">
      <c r="B42" s="40"/>
      <c r="C42" s="40"/>
      <c r="D42" s="40"/>
      <c r="J42" s="40"/>
    </row>
    <row r="43" spans="2:10">
      <c r="B43" s="40"/>
      <c r="C43" s="40"/>
      <c r="D43" s="40"/>
      <c r="J43" s="40"/>
    </row>
    <row r="44" spans="2:10">
      <c r="B44" s="40"/>
      <c r="C44" s="40"/>
      <c r="D44" s="40"/>
      <c r="J44" s="40"/>
    </row>
    <row r="45" spans="2:10">
      <c r="B45" s="40"/>
      <c r="C45" s="40"/>
      <c r="D45" s="40"/>
      <c r="J45" s="40"/>
    </row>
    <row r="46" spans="2:10">
      <c r="B46" s="40"/>
      <c r="C46" s="40"/>
      <c r="D46" s="40"/>
      <c r="J46" s="40"/>
    </row>
    <row r="47" spans="2:10">
      <c r="B47" s="40"/>
      <c r="C47" s="40"/>
      <c r="D47" s="40"/>
      <c r="J47" s="40"/>
    </row>
    <row r="48" spans="2:10">
      <c r="B48" s="40"/>
      <c r="C48" s="40"/>
      <c r="D48" s="40"/>
      <c r="J48" s="40"/>
    </row>
    <row r="49" spans="2:10">
      <c r="B49" s="40"/>
      <c r="C49" s="40"/>
      <c r="D49" s="40"/>
      <c r="J49" s="40"/>
    </row>
    <row r="50" spans="2:10">
      <c r="B50" s="40"/>
      <c r="C50" s="40"/>
      <c r="D50" s="40"/>
      <c r="J50" s="40"/>
    </row>
    <row r="51" spans="2:10">
      <c r="B51" s="40"/>
      <c r="C51" s="40"/>
      <c r="D51" s="40"/>
      <c r="J51" s="40"/>
    </row>
    <row r="52" spans="2:10">
      <c r="B52" s="40"/>
      <c r="C52" s="40"/>
      <c r="D52" s="40"/>
      <c r="J52" s="40"/>
    </row>
    <row r="53" spans="2:10">
      <c r="B53" s="40"/>
      <c r="C53" s="40"/>
      <c r="D53" s="40"/>
      <c r="J53" s="40"/>
    </row>
    <row r="54" spans="2:10">
      <c r="B54" s="40"/>
      <c r="C54" s="40"/>
      <c r="D54" s="40"/>
      <c r="J54" s="40"/>
    </row>
    <row r="55" spans="2:10">
      <c r="B55" s="40"/>
      <c r="C55" s="40"/>
      <c r="D55" s="40"/>
      <c r="J55" s="40"/>
    </row>
    <row r="56" spans="2:10">
      <c r="B56" s="40"/>
      <c r="C56" s="40"/>
      <c r="D56" s="40"/>
      <c r="J56" s="40"/>
    </row>
    <row r="57" spans="2:10">
      <c r="B57" s="40"/>
      <c r="C57" s="40"/>
      <c r="D57" s="40"/>
      <c r="J57" s="40"/>
    </row>
    <row r="58" spans="2:10">
      <c r="B58" s="40"/>
      <c r="C58" s="40"/>
      <c r="D58" s="40"/>
      <c r="J58" s="40"/>
    </row>
    <row r="59" spans="2:10">
      <c r="B59" s="40"/>
      <c r="C59" s="40"/>
      <c r="D59" s="40"/>
      <c r="J59" s="40"/>
    </row>
    <row r="60" spans="2:10">
      <c r="B60" s="40"/>
      <c r="C60" s="40"/>
      <c r="D60" s="40"/>
      <c r="J60" s="40"/>
    </row>
    <row r="61" spans="2:10">
      <c r="B61" s="40"/>
      <c r="C61" s="40"/>
      <c r="D61" s="40"/>
      <c r="J61" s="40"/>
    </row>
    <row r="62" spans="2:10">
      <c r="B62" s="40"/>
      <c r="C62" s="40"/>
      <c r="D62" s="40"/>
      <c r="J62" s="40"/>
    </row>
    <row r="63" spans="2:10">
      <c r="B63" s="40"/>
      <c r="C63" s="40"/>
      <c r="D63" s="40"/>
      <c r="J63" s="40"/>
    </row>
    <row r="64" spans="2:10">
      <c r="B64" s="40"/>
      <c r="C64" s="40"/>
      <c r="D64" s="40"/>
      <c r="J64" s="40"/>
    </row>
    <row r="65" spans="2:10">
      <c r="B65" s="40"/>
      <c r="C65" s="40"/>
      <c r="D65" s="40"/>
      <c r="J65" s="40"/>
    </row>
    <row r="66" spans="2:10">
      <c r="B66" s="40"/>
      <c r="C66" s="40"/>
      <c r="D66" s="40"/>
      <c r="J66" s="40"/>
    </row>
    <row r="67" spans="2:10">
      <c r="B67" s="40"/>
      <c r="C67" s="40"/>
      <c r="D67" s="40"/>
      <c r="J67" s="40"/>
    </row>
    <row r="68" spans="2:10">
      <c r="B68" s="40"/>
      <c r="C68" s="40"/>
      <c r="D68" s="40"/>
      <c r="J68" s="40"/>
    </row>
    <row r="69" spans="2:10">
      <c r="B69" s="40"/>
      <c r="C69" s="40"/>
      <c r="D69" s="40"/>
      <c r="J69" s="40"/>
    </row>
    <row r="70" spans="2:10">
      <c r="B70" s="40"/>
      <c r="C70" s="40"/>
      <c r="D70" s="40"/>
      <c r="J70" s="40"/>
    </row>
    <row r="71" spans="2:10">
      <c r="B71" s="40"/>
      <c r="C71" s="40"/>
      <c r="D71" s="40"/>
      <c r="J71" s="40"/>
    </row>
    <row r="72" spans="2:10">
      <c r="B72" s="40"/>
      <c r="C72" s="40"/>
      <c r="D72" s="40"/>
      <c r="J72" s="40"/>
    </row>
    <row r="73" spans="2:10">
      <c r="B73" s="40"/>
      <c r="C73" s="40"/>
      <c r="D73" s="40"/>
      <c r="J73" s="40"/>
    </row>
    <row r="74" spans="2:10">
      <c r="B74" s="40"/>
      <c r="C74" s="40"/>
      <c r="D74" s="40"/>
      <c r="J74" s="40"/>
    </row>
    <row r="75" spans="2:10">
      <c r="B75" s="40"/>
      <c r="C75" s="40"/>
      <c r="D75" s="40"/>
      <c r="J75" s="40"/>
    </row>
    <row r="76" spans="2:10">
      <c r="B76" s="40"/>
      <c r="C76" s="40"/>
      <c r="D76" s="40"/>
      <c r="J76" s="40"/>
    </row>
    <row r="77" spans="2:10">
      <c r="B77" s="40"/>
      <c r="C77" s="40"/>
      <c r="D77" s="40"/>
      <c r="J77" s="40"/>
    </row>
    <row r="78" spans="2:10">
      <c r="B78" s="40"/>
      <c r="C78" s="40"/>
      <c r="D78" s="40"/>
      <c r="J78" s="40"/>
    </row>
    <row r="79" spans="2:10">
      <c r="B79" s="40"/>
      <c r="C79" s="40"/>
      <c r="D79" s="40"/>
      <c r="J79" s="40"/>
    </row>
    <row r="80" spans="2:10">
      <c r="B80" s="40"/>
      <c r="C80" s="40"/>
      <c r="D80" s="40"/>
      <c r="J80" s="40"/>
    </row>
    <row r="81" spans="2:10">
      <c r="B81" s="40"/>
      <c r="C81" s="40"/>
      <c r="D81" s="40"/>
      <c r="J81" s="40"/>
    </row>
    <row r="82" spans="2:10">
      <c r="B82" s="40"/>
      <c r="C82" s="40"/>
      <c r="D82" s="40"/>
      <c r="J82" s="40"/>
    </row>
    <row r="83" spans="2:10">
      <c r="B83" s="40"/>
      <c r="C83" s="40"/>
      <c r="D83" s="40"/>
      <c r="J83" s="40"/>
    </row>
    <row r="84" spans="2:10">
      <c r="B84" s="40"/>
      <c r="C84" s="40"/>
      <c r="D84" s="40"/>
      <c r="J84" s="40"/>
    </row>
    <row r="85" spans="2:10">
      <c r="B85" s="40"/>
      <c r="C85" s="40"/>
      <c r="D85" s="40"/>
      <c r="J85" s="40"/>
    </row>
    <row r="86" spans="2:10">
      <c r="B86" s="40"/>
      <c r="C86" s="40"/>
      <c r="D86" s="40"/>
      <c r="J86" s="40"/>
    </row>
    <row r="87" spans="2:10">
      <c r="B87" s="40"/>
      <c r="C87" s="40"/>
      <c r="D87" s="40"/>
      <c r="J87" s="40"/>
    </row>
    <row r="88" spans="2:10">
      <c r="B88" s="40"/>
      <c r="C88" s="40"/>
      <c r="D88" s="40"/>
      <c r="J88" s="40"/>
    </row>
    <row r="89" spans="2:10">
      <c r="B89" s="40"/>
      <c r="C89" s="40"/>
      <c r="D89" s="40"/>
      <c r="J89" s="40"/>
    </row>
    <row r="90" spans="2:10">
      <c r="B90" s="40"/>
      <c r="C90" s="40"/>
      <c r="D90" s="40"/>
      <c r="J90" s="40"/>
    </row>
    <row r="91" spans="2:10">
      <c r="B91" s="40"/>
      <c r="C91" s="40"/>
      <c r="D91" s="40"/>
      <c r="J91" s="40"/>
    </row>
    <row r="92" spans="2:10">
      <c r="B92" s="40"/>
      <c r="C92" s="40"/>
      <c r="D92" s="40"/>
      <c r="J92" s="40"/>
    </row>
    <row r="93" spans="2:10">
      <c r="B93" s="40"/>
      <c r="C93" s="40"/>
      <c r="D93" s="40"/>
      <c r="J93" s="40"/>
    </row>
    <row r="94" spans="2:10">
      <c r="B94" s="40"/>
      <c r="C94" s="40"/>
      <c r="D94" s="40"/>
      <c r="J94" s="40"/>
    </row>
    <row r="95" spans="2:10">
      <c r="B95" s="40"/>
      <c r="C95" s="40"/>
      <c r="D95" s="40"/>
      <c r="J95" s="40"/>
    </row>
    <row r="96" spans="2:10">
      <c r="B96" s="40"/>
      <c r="C96" s="40"/>
      <c r="D96" s="40"/>
      <c r="J96" s="40"/>
    </row>
    <row r="97" spans="2:10">
      <c r="B97" s="40"/>
      <c r="C97" s="40"/>
      <c r="D97" s="40"/>
      <c r="J97" s="40"/>
    </row>
    <row r="98" spans="2:10">
      <c r="B98" s="40"/>
      <c r="C98" s="40"/>
      <c r="D98" s="40"/>
      <c r="J98" s="40"/>
    </row>
    <row r="99" spans="2:10">
      <c r="B99" s="40"/>
      <c r="C99" s="40"/>
      <c r="D99" s="40"/>
      <c r="J99" s="40"/>
    </row>
    <row r="100" spans="2:10">
      <c r="B100" s="40"/>
      <c r="C100" s="40"/>
      <c r="D100" s="40"/>
      <c r="J100" s="40"/>
    </row>
    <row r="101" spans="2:10">
      <c r="B101" s="40"/>
      <c r="C101" s="40"/>
      <c r="D101" s="40"/>
      <c r="J101" s="40"/>
    </row>
    <row r="102" spans="2:10">
      <c r="B102" s="40"/>
      <c r="C102" s="40"/>
      <c r="D102" s="40"/>
      <c r="J102" s="40"/>
    </row>
    <row r="103" spans="2:10">
      <c r="B103" s="40"/>
      <c r="C103" s="40"/>
      <c r="D103" s="40"/>
      <c r="J103" s="40"/>
    </row>
    <row r="104" spans="2:10">
      <c r="B104" s="40"/>
      <c r="C104" s="40"/>
      <c r="D104" s="40"/>
      <c r="J104" s="40"/>
    </row>
    <row r="105" spans="2:10">
      <c r="B105" s="40"/>
      <c r="C105" s="40"/>
      <c r="D105" s="40"/>
      <c r="J105" s="40"/>
    </row>
    <row r="106" spans="2:10">
      <c r="B106" s="40"/>
      <c r="C106" s="40"/>
      <c r="D106" s="40"/>
      <c r="J106" s="40"/>
    </row>
    <row r="107" spans="2:10">
      <c r="B107" s="40"/>
      <c r="C107" s="40"/>
      <c r="D107" s="40"/>
      <c r="J107" s="40"/>
    </row>
    <row r="108" spans="2:10">
      <c r="B108" s="40"/>
      <c r="C108" s="40"/>
      <c r="D108" s="40"/>
      <c r="J108" s="40"/>
    </row>
    <row r="109" spans="2:10">
      <c r="B109" s="40"/>
      <c r="C109" s="40"/>
      <c r="D109" s="40"/>
      <c r="J109" s="40"/>
    </row>
    <row r="110" spans="2:10">
      <c r="B110" s="40"/>
      <c r="C110" s="40"/>
      <c r="D110" s="40"/>
      <c r="J110" s="40"/>
    </row>
    <row r="111" spans="2:10">
      <c r="B111" s="40"/>
      <c r="C111" s="40"/>
      <c r="D111" s="40"/>
      <c r="J111" s="40"/>
    </row>
    <row r="112" spans="2:10">
      <c r="B112" s="40"/>
      <c r="C112" s="40"/>
      <c r="D112" s="40"/>
      <c r="J112" s="40"/>
    </row>
    <row r="113" spans="2:10">
      <c r="B113" s="40"/>
      <c r="C113" s="40"/>
      <c r="D113" s="40"/>
      <c r="J113" s="40"/>
    </row>
    <row r="114" spans="2:10">
      <c r="B114" s="40"/>
      <c r="C114" s="40"/>
      <c r="D114" s="40"/>
      <c r="J114" s="40"/>
    </row>
    <row r="115" spans="2:10">
      <c r="B115" s="40"/>
      <c r="C115" s="40"/>
      <c r="D115" s="40"/>
      <c r="J115" s="40"/>
    </row>
  </sheetData>
  <mergeCells count="59">
    <mergeCell ref="A2:O2"/>
    <mergeCell ref="B4:C4"/>
    <mergeCell ref="E4:H4"/>
    <mergeCell ref="I4:J4"/>
    <mergeCell ref="K4:O4"/>
    <mergeCell ref="B6:C6"/>
    <mergeCell ref="E6:F6"/>
    <mergeCell ref="I6:J6"/>
    <mergeCell ref="K6:N6"/>
    <mergeCell ref="B8:C8"/>
    <mergeCell ref="E8:F8"/>
    <mergeCell ref="I8:L8"/>
    <mergeCell ref="M8:N8"/>
    <mergeCell ref="I10:L10"/>
    <mergeCell ref="M10:N10"/>
    <mergeCell ref="I12:L12"/>
    <mergeCell ref="M12:N12"/>
    <mergeCell ref="I14:L14"/>
    <mergeCell ref="M14:N14"/>
    <mergeCell ref="I16:L16"/>
    <mergeCell ref="M16:N16"/>
    <mergeCell ref="C18:D18"/>
    <mergeCell ref="J18:K18"/>
    <mergeCell ref="L18:M18"/>
    <mergeCell ref="N18:O18"/>
    <mergeCell ref="C19:D19"/>
    <mergeCell ref="J19:K19"/>
    <mergeCell ref="L19:M19"/>
    <mergeCell ref="N19:O19"/>
    <mergeCell ref="C20:D20"/>
    <mergeCell ref="J20:K20"/>
    <mergeCell ref="L20:M20"/>
    <mergeCell ref="N20:O20"/>
    <mergeCell ref="C21:D21"/>
    <mergeCell ref="J21:K21"/>
    <mergeCell ref="L21:M21"/>
    <mergeCell ref="N21:O21"/>
    <mergeCell ref="C22:D22"/>
    <mergeCell ref="J22:K22"/>
    <mergeCell ref="L22:M22"/>
    <mergeCell ref="N22:O22"/>
    <mergeCell ref="C23:D23"/>
    <mergeCell ref="J23:K23"/>
    <mergeCell ref="L23:M23"/>
    <mergeCell ref="N23:O23"/>
    <mergeCell ref="C24:D24"/>
    <mergeCell ref="J24:K24"/>
    <mergeCell ref="L24:M24"/>
    <mergeCell ref="N24:O24"/>
    <mergeCell ref="C25:D25"/>
    <mergeCell ref="J25:K25"/>
    <mergeCell ref="L25:M25"/>
    <mergeCell ref="N25:O25"/>
    <mergeCell ref="C26:D26"/>
    <mergeCell ref="J26:K26"/>
    <mergeCell ref="L26:M26"/>
    <mergeCell ref="N26:O26"/>
    <mergeCell ref="A10:A16"/>
    <mergeCell ref="B10:H16"/>
  </mergeCells>
  <pageMargins left="0.432638888888889" right="0.432638888888889" top="0.590277777777778" bottom="0.629861111111111" header="0.5" footer="0.5"/>
  <pageSetup paperSize="9" scale="83"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0"/>
  <sheetViews>
    <sheetView workbookViewId="0">
      <selection activeCell="E1" sqref="A$1:O$1048576"/>
    </sheetView>
  </sheetViews>
  <sheetFormatPr defaultColWidth="9" defaultRowHeight="13.5"/>
  <cols>
    <col min="1" max="1" width="13.625" style="23" customWidth="1"/>
    <col min="2" max="2" width="16.625" style="23" customWidth="1"/>
    <col min="3" max="3" width="17.125" style="23" customWidth="1"/>
    <col min="4" max="4" width="13.625" style="23" customWidth="1"/>
    <col min="5" max="8" width="12" style="23" customWidth="1"/>
    <col min="9" max="9" width="7.875" style="23" customWidth="1"/>
    <col min="10" max="11" width="12.75" style="23" customWidth="1"/>
    <col min="12" max="12" width="8.875" style="23" customWidth="1"/>
    <col min="13" max="14" width="9" style="23" customWidth="1"/>
    <col min="15" max="15" width="3.875" style="23" customWidth="1"/>
  </cols>
  <sheetData>
    <row r="1" spans="1:1">
      <c r="A1" s="23" t="s">
        <v>413</v>
      </c>
    </row>
    <row r="2" ht="21.75" spans="1:15">
      <c r="A2" s="24" t="s">
        <v>326</v>
      </c>
      <c r="B2" s="24"/>
      <c r="C2" s="24"/>
      <c r="D2" s="24"/>
      <c r="E2" s="24"/>
      <c r="F2" s="24"/>
      <c r="G2" s="24"/>
      <c r="H2" s="24"/>
      <c r="I2" s="24"/>
      <c r="J2" s="24"/>
      <c r="K2" s="24"/>
      <c r="L2" s="24"/>
      <c r="M2" s="24"/>
      <c r="N2" s="24"/>
      <c r="O2" s="24"/>
    </row>
    <row r="3" ht="14.25" spans="1:15">
      <c r="A3" s="25"/>
      <c r="B3" s="25"/>
      <c r="C3" s="25"/>
      <c r="D3" s="25"/>
      <c r="E3" s="25"/>
      <c r="F3" s="25"/>
      <c r="G3" s="25"/>
      <c r="H3" s="25"/>
      <c r="I3" s="25"/>
      <c r="J3" s="25"/>
      <c r="K3" s="25"/>
      <c r="L3" s="25"/>
      <c r="M3" s="25"/>
      <c r="N3" s="25"/>
      <c r="O3" s="25"/>
    </row>
    <row r="4" ht="16.5" spans="1:15">
      <c r="A4" s="26" t="s">
        <v>327</v>
      </c>
      <c r="B4" s="27" t="s">
        <v>328</v>
      </c>
      <c r="C4" s="27"/>
      <c r="D4" s="26" t="s">
        <v>329</v>
      </c>
      <c r="E4" s="27" t="s">
        <v>414</v>
      </c>
      <c r="F4" s="27"/>
      <c r="G4" s="27"/>
      <c r="H4" s="27"/>
      <c r="I4" s="26" t="s">
        <v>331</v>
      </c>
      <c r="J4" s="26"/>
      <c r="K4" s="27" t="s">
        <v>415</v>
      </c>
      <c r="L4" s="27"/>
      <c r="M4" s="27"/>
      <c r="N4" s="27"/>
      <c r="O4" s="27"/>
    </row>
    <row r="5" ht="16.5" spans="1:15">
      <c r="A5" s="25"/>
      <c r="B5" s="28"/>
      <c r="C5" s="28"/>
      <c r="D5" s="25"/>
      <c r="E5" s="25"/>
      <c r="F5" s="28"/>
      <c r="G5" s="28"/>
      <c r="H5" s="29"/>
      <c r="I5" s="26"/>
      <c r="J5" s="29"/>
      <c r="K5" s="28"/>
      <c r="L5" s="29"/>
      <c r="M5" s="28"/>
      <c r="N5" s="28"/>
      <c r="O5" s="25"/>
    </row>
    <row r="6" ht="16.5" spans="1:15">
      <c r="A6" s="30" t="s">
        <v>333</v>
      </c>
      <c r="B6" s="31" t="s">
        <v>334</v>
      </c>
      <c r="C6" s="31"/>
      <c r="D6" s="32" t="s">
        <v>335</v>
      </c>
      <c r="E6" s="31"/>
      <c r="F6" s="31"/>
      <c r="G6" s="33"/>
      <c r="H6" s="33"/>
      <c r="I6" s="32" t="s">
        <v>336</v>
      </c>
      <c r="J6" s="32"/>
      <c r="K6" s="41" t="s">
        <v>416</v>
      </c>
      <c r="L6" s="41"/>
      <c r="M6" s="41"/>
      <c r="N6" s="41"/>
      <c r="O6" s="42" t="s">
        <v>338</v>
      </c>
    </row>
    <row r="7" ht="16.5" spans="1:15">
      <c r="A7" s="25"/>
      <c r="B7" s="34"/>
      <c r="C7" s="34"/>
      <c r="D7" s="25"/>
      <c r="E7" s="25"/>
      <c r="F7" s="35"/>
      <c r="G7" s="34"/>
      <c r="H7" s="25"/>
      <c r="I7" s="43"/>
      <c r="J7" s="29"/>
      <c r="K7" s="44"/>
      <c r="L7" s="29"/>
      <c r="M7" s="34"/>
      <c r="N7" s="34"/>
      <c r="O7" s="25"/>
    </row>
    <row r="8" ht="16.5" spans="1:15">
      <c r="A8" s="30" t="s">
        <v>339</v>
      </c>
      <c r="B8" s="31">
        <v>10</v>
      </c>
      <c r="C8" s="31"/>
      <c r="D8" s="32" t="s">
        <v>340</v>
      </c>
      <c r="E8" s="31"/>
      <c r="F8" s="31"/>
      <c r="G8" s="33"/>
      <c r="H8" s="33"/>
      <c r="I8" s="32" t="s">
        <v>341</v>
      </c>
      <c r="J8" s="32"/>
      <c r="K8" s="32"/>
      <c r="L8" s="32"/>
      <c r="M8" s="41" t="s">
        <v>416</v>
      </c>
      <c r="N8" s="41"/>
      <c r="O8" s="42" t="s">
        <v>338</v>
      </c>
    </row>
    <row r="9" ht="16.5" spans="1:15">
      <c r="A9" s="25"/>
      <c r="B9" s="34"/>
      <c r="C9" s="34"/>
      <c r="D9" s="28"/>
      <c r="E9" s="29"/>
      <c r="F9" s="35"/>
      <c r="G9" s="34"/>
      <c r="H9" s="29"/>
      <c r="I9" s="43"/>
      <c r="J9" s="29"/>
      <c r="K9" s="43"/>
      <c r="L9" s="29"/>
      <c r="M9" s="34"/>
      <c r="N9" s="34"/>
      <c r="O9" s="25"/>
    </row>
    <row r="10" ht="16.5" spans="1:15">
      <c r="A10" s="36" t="s">
        <v>342</v>
      </c>
      <c r="B10" s="37" t="s">
        <v>417</v>
      </c>
      <c r="C10" s="37"/>
      <c r="D10" s="37"/>
      <c r="E10" s="37"/>
      <c r="F10" s="37"/>
      <c r="G10" s="37"/>
      <c r="H10" s="37"/>
      <c r="I10" s="32" t="s">
        <v>344</v>
      </c>
      <c r="J10" s="32"/>
      <c r="K10" s="32"/>
      <c r="L10" s="32"/>
      <c r="M10" s="41"/>
      <c r="N10" s="41"/>
      <c r="O10" s="42" t="s">
        <v>338</v>
      </c>
    </row>
    <row r="11" ht="16.5" spans="1:15">
      <c r="A11" s="36"/>
      <c r="B11" s="37"/>
      <c r="C11" s="37"/>
      <c r="D11" s="37"/>
      <c r="E11" s="37"/>
      <c r="F11" s="37"/>
      <c r="G11" s="37"/>
      <c r="H11" s="37"/>
      <c r="I11" s="45"/>
      <c r="J11" s="29"/>
      <c r="K11" s="43"/>
      <c r="L11" s="29"/>
      <c r="M11" s="34"/>
      <c r="N11" s="34"/>
      <c r="O11" s="25"/>
    </row>
    <row r="12" ht="16.5" spans="1:15">
      <c r="A12" s="36"/>
      <c r="B12" s="37"/>
      <c r="C12" s="37"/>
      <c r="D12" s="37"/>
      <c r="E12" s="37"/>
      <c r="F12" s="37"/>
      <c r="G12" s="37"/>
      <c r="H12" s="37"/>
      <c r="I12" s="32" t="s">
        <v>345</v>
      </c>
      <c r="J12" s="32"/>
      <c r="K12" s="32"/>
      <c r="L12" s="32"/>
      <c r="M12" s="41"/>
      <c r="N12" s="41"/>
      <c r="O12" s="42" t="s">
        <v>338</v>
      </c>
    </row>
    <row r="13" ht="16.5" spans="1:15">
      <c r="A13" s="36"/>
      <c r="B13" s="37"/>
      <c r="C13" s="37"/>
      <c r="D13" s="37"/>
      <c r="E13" s="37"/>
      <c r="F13" s="37"/>
      <c r="G13" s="37"/>
      <c r="H13" s="37"/>
      <c r="I13" s="45"/>
      <c r="J13" s="29"/>
      <c r="K13" s="25"/>
      <c r="L13" s="29"/>
      <c r="M13" s="34"/>
      <c r="N13" s="34"/>
      <c r="O13" s="25"/>
    </row>
    <row r="14" ht="16.5" spans="1:15">
      <c r="A14" s="36"/>
      <c r="B14" s="37"/>
      <c r="C14" s="37"/>
      <c r="D14" s="37"/>
      <c r="E14" s="37"/>
      <c r="F14" s="37"/>
      <c r="G14" s="37"/>
      <c r="H14" s="37"/>
      <c r="I14" s="32" t="s">
        <v>346</v>
      </c>
      <c r="J14" s="32"/>
      <c r="K14" s="32"/>
      <c r="L14" s="32"/>
      <c r="M14" s="41"/>
      <c r="N14" s="41"/>
      <c r="O14" s="42" t="s">
        <v>338</v>
      </c>
    </row>
    <row r="15" ht="16.5" spans="1:15">
      <c r="A15" s="36"/>
      <c r="B15" s="37"/>
      <c r="C15" s="37"/>
      <c r="D15" s="37"/>
      <c r="E15" s="37"/>
      <c r="F15" s="37"/>
      <c r="G15" s="37"/>
      <c r="H15" s="37"/>
      <c r="I15" s="45"/>
      <c r="J15" s="29"/>
      <c r="K15" s="25"/>
      <c r="L15" s="29"/>
      <c r="M15" s="34"/>
      <c r="N15" s="34"/>
      <c r="O15" s="25"/>
    </row>
    <row r="16" ht="16.5" spans="1:15">
      <c r="A16" s="36"/>
      <c r="B16" s="37"/>
      <c r="C16" s="37"/>
      <c r="D16" s="37"/>
      <c r="E16" s="37"/>
      <c r="F16" s="37"/>
      <c r="G16" s="37"/>
      <c r="H16" s="37"/>
      <c r="I16" s="32" t="s">
        <v>347</v>
      </c>
      <c r="J16" s="32"/>
      <c r="K16" s="32"/>
      <c r="L16" s="32"/>
      <c r="M16" s="41"/>
      <c r="N16" s="41"/>
      <c r="O16" s="42" t="s">
        <v>338</v>
      </c>
    </row>
    <row r="17" ht="14.25" spans="1:15">
      <c r="A17" s="28"/>
      <c r="B17" s="34"/>
      <c r="C17" s="34"/>
      <c r="D17" s="34"/>
      <c r="E17" s="34"/>
      <c r="F17" s="34"/>
      <c r="G17" s="34"/>
      <c r="H17" s="34"/>
      <c r="I17" s="28"/>
      <c r="J17" s="28"/>
      <c r="K17" s="28"/>
      <c r="L17" s="28"/>
      <c r="M17" s="34"/>
      <c r="N17" s="34"/>
      <c r="O17" s="28"/>
    </row>
    <row r="18" ht="16.5" spans="1:15">
      <c r="A18" s="38" t="s">
        <v>348</v>
      </c>
      <c r="B18" s="38" t="s">
        <v>349</v>
      </c>
      <c r="C18" s="38" t="s">
        <v>350</v>
      </c>
      <c r="D18" s="38"/>
      <c r="E18" s="38" t="s">
        <v>351</v>
      </c>
      <c r="F18" s="38" t="s">
        <v>352</v>
      </c>
      <c r="G18" s="38" t="s">
        <v>353</v>
      </c>
      <c r="H18" s="38" t="s">
        <v>354</v>
      </c>
      <c r="I18" s="38" t="s">
        <v>355</v>
      </c>
      <c r="J18" s="38" t="s">
        <v>356</v>
      </c>
      <c r="K18" s="38"/>
      <c r="L18" s="38" t="s">
        <v>357</v>
      </c>
      <c r="M18" s="38"/>
      <c r="N18" s="38" t="s">
        <v>358</v>
      </c>
      <c r="O18" s="38"/>
    </row>
    <row r="19" ht="16.5" spans="1:15">
      <c r="A19" s="39" t="s">
        <v>359</v>
      </c>
      <c r="B19" s="39" t="s">
        <v>370</v>
      </c>
      <c r="C19" s="39" t="s">
        <v>418</v>
      </c>
      <c r="D19" s="39"/>
      <c r="E19" s="39" t="s">
        <v>362</v>
      </c>
      <c r="F19" s="39"/>
      <c r="G19" s="39" t="s">
        <v>404</v>
      </c>
      <c r="H19" s="39" t="s">
        <v>404</v>
      </c>
      <c r="I19" s="39" t="s">
        <v>383</v>
      </c>
      <c r="J19" s="39" t="s">
        <v>364</v>
      </c>
      <c r="K19" s="39"/>
      <c r="L19" s="39" t="s">
        <v>364</v>
      </c>
      <c r="M19" s="39"/>
      <c r="N19" s="39" t="s">
        <v>365</v>
      </c>
      <c r="O19" s="39"/>
    </row>
    <row r="20" ht="16.5" spans="1:15">
      <c r="A20" s="39" t="s">
        <v>359</v>
      </c>
      <c r="B20" s="39" t="s">
        <v>370</v>
      </c>
      <c r="C20" s="39" t="s">
        <v>419</v>
      </c>
      <c r="D20" s="39"/>
      <c r="E20" s="39" t="s">
        <v>362</v>
      </c>
      <c r="F20" s="39"/>
      <c r="G20" s="39" t="s">
        <v>420</v>
      </c>
      <c r="H20" s="39" t="s">
        <v>420</v>
      </c>
      <c r="I20" s="39" t="s">
        <v>421</v>
      </c>
      <c r="J20" s="39" t="s">
        <v>364</v>
      </c>
      <c r="K20" s="39"/>
      <c r="L20" s="39" t="s">
        <v>364</v>
      </c>
      <c r="M20" s="39"/>
      <c r="N20" s="39" t="s">
        <v>365</v>
      </c>
      <c r="O20" s="39"/>
    </row>
    <row r="21" ht="16.5" spans="1:15">
      <c r="A21" s="39" t="s">
        <v>359</v>
      </c>
      <c r="B21" s="39" t="s">
        <v>360</v>
      </c>
      <c r="C21" s="39" t="s">
        <v>422</v>
      </c>
      <c r="D21" s="39"/>
      <c r="E21" s="39" t="s">
        <v>362</v>
      </c>
      <c r="F21" s="39"/>
      <c r="G21" s="39" t="s">
        <v>416</v>
      </c>
      <c r="H21" s="39" t="s">
        <v>416</v>
      </c>
      <c r="I21" s="39" t="s">
        <v>338</v>
      </c>
      <c r="J21" s="39" t="s">
        <v>364</v>
      </c>
      <c r="K21" s="39"/>
      <c r="L21" s="39" t="s">
        <v>364</v>
      </c>
      <c r="M21" s="39"/>
      <c r="N21" s="39" t="s">
        <v>365</v>
      </c>
      <c r="O21" s="39"/>
    </row>
    <row r="22" ht="16.5" spans="1:15">
      <c r="A22" s="39" t="s">
        <v>359</v>
      </c>
      <c r="B22" s="39" t="s">
        <v>366</v>
      </c>
      <c r="C22" s="39" t="s">
        <v>367</v>
      </c>
      <c r="D22" s="39"/>
      <c r="E22" s="39" t="s">
        <v>362</v>
      </c>
      <c r="F22" s="39"/>
      <c r="G22" s="39" t="s">
        <v>368</v>
      </c>
      <c r="H22" s="39" t="s">
        <v>368</v>
      </c>
      <c r="I22" s="39" t="s">
        <v>369</v>
      </c>
      <c r="J22" s="39" t="s">
        <v>364</v>
      </c>
      <c r="K22" s="39"/>
      <c r="L22" s="39" t="s">
        <v>364</v>
      </c>
      <c r="M22" s="39"/>
      <c r="N22" s="39" t="s">
        <v>365</v>
      </c>
      <c r="O22" s="39"/>
    </row>
    <row r="23" ht="16.5" spans="1:15">
      <c r="A23" s="39" t="s">
        <v>359</v>
      </c>
      <c r="B23" s="39" t="s">
        <v>377</v>
      </c>
      <c r="C23" s="39" t="s">
        <v>423</v>
      </c>
      <c r="D23" s="39"/>
      <c r="E23" s="39" t="s">
        <v>362</v>
      </c>
      <c r="F23" s="39"/>
      <c r="G23" s="39" t="s">
        <v>379</v>
      </c>
      <c r="H23" s="39" t="s">
        <v>379</v>
      </c>
      <c r="I23" s="39" t="s">
        <v>380</v>
      </c>
      <c r="J23" s="39" t="s">
        <v>364</v>
      </c>
      <c r="K23" s="39"/>
      <c r="L23" s="39" t="s">
        <v>364</v>
      </c>
      <c r="M23" s="39"/>
      <c r="N23" s="39" t="s">
        <v>365</v>
      </c>
      <c r="O23" s="39"/>
    </row>
    <row r="24" ht="16.5" spans="1:15">
      <c r="A24" s="39" t="s">
        <v>384</v>
      </c>
      <c r="B24" s="39" t="s">
        <v>409</v>
      </c>
      <c r="C24" s="39" t="s">
        <v>410</v>
      </c>
      <c r="D24" s="39"/>
      <c r="E24" s="39" t="s">
        <v>362</v>
      </c>
      <c r="F24" s="39"/>
      <c r="G24" s="39" t="s">
        <v>411</v>
      </c>
      <c r="H24" s="39" t="s">
        <v>411</v>
      </c>
      <c r="I24" s="39" t="s">
        <v>380</v>
      </c>
      <c r="J24" s="39" t="s">
        <v>389</v>
      </c>
      <c r="K24" s="39"/>
      <c r="L24" s="39" t="s">
        <v>389</v>
      </c>
      <c r="M24" s="39"/>
      <c r="N24" s="39" t="s">
        <v>365</v>
      </c>
      <c r="O24" s="39"/>
    </row>
    <row r="25" ht="16.5" spans="1:15">
      <c r="A25" s="39" t="s">
        <v>384</v>
      </c>
      <c r="B25" s="39" t="s">
        <v>407</v>
      </c>
      <c r="C25" s="39" t="s">
        <v>391</v>
      </c>
      <c r="D25" s="39"/>
      <c r="E25" s="39" t="s">
        <v>387</v>
      </c>
      <c r="F25" s="39"/>
      <c r="G25" s="39" t="s">
        <v>392</v>
      </c>
      <c r="H25" s="39" t="s">
        <v>392</v>
      </c>
      <c r="I25" s="39" t="s">
        <v>380</v>
      </c>
      <c r="J25" s="39" t="s">
        <v>389</v>
      </c>
      <c r="K25" s="39"/>
      <c r="L25" s="39" t="s">
        <v>389</v>
      </c>
      <c r="M25" s="39"/>
      <c r="N25" s="39" t="s">
        <v>365</v>
      </c>
      <c r="O25" s="39"/>
    </row>
    <row r="26" ht="16.5" spans="1:15">
      <c r="A26" s="39" t="s">
        <v>393</v>
      </c>
      <c r="B26" s="39" t="s">
        <v>394</v>
      </c>
      <c r="C26" s="39" t="s">
        <v>424</v>
      </c>
      <c r="D26" s="39"/>
      <c r="E26" s="39" t="s">
        <v>362</v>
      </c>
      <c r="F26" s="39"/>
      <c r="G26" s="39" t="s">
        <v>379</v>
      </c>
      <c r="H26" s="39" t="s">
        <v>379</v>
      </c>
      <c r="I26" s="39" t="s">
        <v>380</v>
      </c>
      <c r="J26" s="39" t="s">
        <v>364</v>
      </c>
      <c r="K26" s="39"/>
      <c r="L26" s="39" t="s">
        <v>364</v>
      </c>
      <c r="M26" s="39"/>
      <c r="N26" s="39" t="s">
        <v>365</v>
      </c>
      <c r="O26" s="39"/>
    </row>
    <row r="27" spans="2:10">
      <c r="B27" s="40"/>
      <c r="C27" s="40"/>
      <c r="D27" s="40"/>
      <c r="J27" s="40"/>
    </row>
    <row r="28" spans="2:10">
      <c r="B28" s="40"/>
      <c r="C28" s="40"/>
      <c r="D28" s="40"/>
      <c r="J28" s="40"/>
    </row>
    <row r="29" spans="2:10">
      <c r="B29" s="40"/>
      <c r="C29" s="40"/>
      <c r="D29" s="40"/>
      <c r="J29" s="40"/>
    </row>
    <row r="30" spans="2:10">
      <c r="B30" s="40"/>
      <c r="C30" s="40"/>
      <c r="D30" s="40"/>
      <c r="J30" s="40"/>
    </row>
    <row r="31" spans="2:10">
      <c r="B31" s="40"/>
      <c r="C31" s="40"/>
      <c r="D31" s="40"/>
      <c r="J31" s="40"/>
    </row>
    <row r="32" spans="2:10">
      <c r="B32" s="40"/>
      <c r="C32" s="40"/>
      <c r="D32" s="40"/>
      <c r="J32" s="40"/>
    </row>
    <row r="33" spans="2:10">
      <c r="B33" s="40"/>
      <c r="C33" s="40"/>
      <c r="D33" s="40"/>
      <c r="J33" s="40"/>
    </row>
    <row r="34" spans="2:10">
      <c r="B34" s="40"/>
      <c r="C34" s="40"/>
      <c r="D34" s="40"/>
      <c r="J34" s="40"/>
    </row>
    <row r="35" spans="2:10">
      <c r="B35" s="40"/>
      <c r="C35" s="40"/>
      <c r="D35" s="40"/>
      <c r="J35" s="40"/>
    </row>
    <row r="36" spans="2:10">
      <c r="B36" s="40"/>
      <c r="C36" s="40"/>
      <c r="D36" s="40"/>
      <c r="J36" s="40"/>
    </row>
    <row r="37" spans="2:10">
      <c r="B37" s="40"/>
      <c r="C37" s="40"/>
      <c r="D37" s="40"/>
      <c r="J37" s="40"/>
    </row>
    <row r="38" spans="2:10">
      <c r="B38" s="40"/>
      <c r="C38" s="40"/>
      <c r="D38" s="40"/>
      <c r="J38" s="40"/>
    </row>
    <row r="39" spans="2:10">
      <c r="B39" s="40"/>
      <c r="C39" s="40"/>
      <c r="D39" s="40"/>
      <c r="J39" s="40"/>
    </row>
    <row r="40" spans="2:10">
      <c r="B40" s="40"/>
      <c r="C40" s="40"/>
      <c r="D40" s="40"/>
      <c r="J40" s="40"/>
    </row>
    <row r="41" spans="2:10">
      <c r="B41" s="40"/>
      <c r="C41" s="40"/>
      <c r="D41" s="40"/>
      <c r="J41" s="40"/>
    </row>
    <row r="42" spans="2:10">
      <c r="B42" s="40"/>
      <c r="C42" s="40"/>
      <c r="D42" s="40"/>
      <c r="J42" s="40"/>
    </row>
    <row r="43" spans="2:10">
      <c r="B43" s="40"/>
      <c r="C43" s="40"/>
      <c r="D43" s="40"/>
      <c r="J43" s="40"/>
    </row>
    <row r="44" spans="2:10">
      <c r="B44" s="40"/>
      <c r="C44" s="40"/>
      <c r="D44" s="40"/>
      <c r="J44" s="40"/>
    </row>
    <row r="45" spans="2:10">
      <c r="B45" s="40"/>
      <c r="C45" s="40"/>
      <c r="D45" s="40"/>
      <c r="J45" s="40"/>
    </row>
    <row r="46" spans="2:10">
      <c r="B46" s="40"/>
      <c r="C46" s="40"/>
      <c r="D46" s="40"/>
      <c r="J46" s="40"/>
    </row>
    <row r="47" spans="2:10">
      <c r="B47" s="40"/>
      <c r="C47" s="40"/>
      <c r="D47" s="40"/>
      <c r="J47" s="40"/>
    </row>
    <row r="48" spans="2:10">
      <c r="B48" s="40"/>
      <c r="C48" s="40"/>
      <c r="D48" s="40"/>
      <c r="J48" s="40"/>
    </row>
    <row r="49" spans="2:10">
      <c r="B49" s="40"/>
      <c r="C49" s="40"/>
      <c r="D49" s="40"/>
      <c r="J49" s="40"/>
    </row>
    <row r="50" spans="2:10">
      <c r="B50" s="40"/>
      <c r="C50" s="40"/>
      <c r="D50" s="40"/>
      <c r="J50" s="40"/>
    </row>
    <row r="51" spans="2:10">
      <c r="B51" s="40"/>
      <c r="C51" s="40"/>
      <c r="D51" s="40"/>
      <c r="J51" s="40"/>
    </row>
    <row r="52" spans="2:10">
      <c r="B52" s="40"/>
      <c r="C52" s="40"/>
      <c r="D52" s="40"/>
      <c r="J52" s="40"/>
    </row>
    <row r="53" spans="2:10">
      <c r="B53" s="40"/>
      <c r="C53" s="40"/>
      <c r="D53" s="40"/>
      <c r="J53" s="40"/>
    </row>
    <row r="54" spans="2:10">
      <c r="B54" s="40"/>
      <c r="C54" s="40"/>
      <c r="D54" s="40"/>
      <c r="J54" s="40"/>
    </row>
    <row r="55" spans="2:10">
      <c r="B55" s="40"/>
      <c r="C55" s="40"/>
      <c r="D55" s="40"/>
      <c r="J55" s="40"/>
    </row>
    <row r="56" spans="2:10">
      <c r="B56" s="40"/>
      <c r="C56" s="40"/>
      <c r="D56" s="40"/>
      <c r="J56" s="40"/>
    </row>
    <row r="57" spans="2:10">
      <c r="B57" s="40"/>
      <c r="C57" s="40"/>
      <c r="D57" s="40"/>
      <c r="J57" s="40"/>
    </row>
    <row r="58" spans="2:10">
      <c r="B58" s="40"/>
      <c r="C58" s="40"/>
      <c r="D58" s="40"/>
      <c r="J58" s="40"/>
    </row>
    <row r="59" spans="2:10">
      <c r="B59" s="40"/>
      <c r="C59" s="40"/>
      <c r="D59" s="40"/>
      <c r="J59" s="40"/>
    </row>
    <row r="60" spans="2:10">
      <c r="B60" s="40"/>
      <c r="C60" s="40"/>
      <c r="D60" s="40"/>
      <c r="J60" s="40"/>
    </row>
    <row r="61" spans="2:10">
      <c r="B61" s="40"/>
      <c r="C61" s="40"/>
      <c r="D61" s="40"/>
      <c r="J61" s="40"/>
    </row>
    <row r="62" spans="2:10">
      <c r="B62" s="40"/>
      <c r="C62" s="40"/>
      <c r="D62" s="40"/>
      <c r="J62" s="40"/>
    </row>
    <row r="63" spans="2:10">
      <c r="B63" s="40"/>
      <c r="C63" s="40"/>
      <c r="D63" s="40"/>
      <c r="J63" s="40"/>
    </row>
    <row r="64" spans="2:10">
      <c r="B64" s="40"/>
      <c r="C64" s="40"/>
      <c r="D64" s="40"/>
      <c r="J64" s="40"/>
    </row>
    <row r="65" spans="2:10">
      <c r="B65" s="40"/>
      <c r="C65" s="40"/>
      <c r="D65" s="40"/>
      <c r="J65" s="40"/>
    </row>
    <row r="66" spans="2:10">
      <c r="B66" s="40"/>
      <c r="C66" s="40"/>
      <c r="D66" s="40"/>
      <c r="J66" s="40"/>
    </row>
    <row r="67" spans="2:10">
      <c r="B67" s="40"/>
      <c r="C67" s="40"/>
      <c r="D67" s="40"/>
      <c r="J67" s="40"/>
    </row>
    <row r="68" spans="2:10">
      <c r="B68" s="40"/>
      <c r="C68" s="40"/>
      <c r="D68" s="40"/>
      <c r="J68" s="40"/>
    </row>
    <row r="69" spans="2:10">
      <c r="B69" s="40"/>
      <c r="C69" s="40"/>
      <c r="D69" s="40"/>
      <c r="J69" s="40"/>
    </row>
    <row r="70" spans="2:10">
      <c r="B70" s="40"/>
      <c r="C70" s="40"/>
      <c r="D70" s="40"/>
      <c r="J70" s="40"/>
    </row>
    <row r="71" spans="2:10">
      <c r="B71" s="40"/>
      <c r="C71" s="40"/>
      <c r="D71" s="40"/>
      <c r="J71" s="40"/>
    </row>
    <row r="72" spans="2:10">
      <c r="B72" s="40"/>
      <c r="C72" s="40"/>
      <c r="D72" s="40"/>
      <c r="J72" s="40"/>
    </row>
    <row r="73" spans="2:10">
      <c r="B73" s="40"/>
      <c r="C73" s="40"/>
      <c r="D73" s="40"/>
      <c r="J73" s="40"/>
    </row>
    <row r="74" spans="2:10">
      <c r="B74" s="40"/>
      <c r="C74" s="40"/>
      <c r="D74" s="40"/>
      <c r="J74" s="40"/>
    </row>
    <row r="75" spans="2:10">
      <c r="B75" s="40"/>
      <c r="C75" s="40"/>
      <c r="D75" s="40"/>
      <c r="J75" s="40"/>
    </row>
    <row r="76" spans="2:10">
      <c r="B76" s="40"/>
      <c r="C76" s="40"/>
      <c r="D76" s="40"/>
      <c r="J76" s="40"/>
    </row>
    <row r="77" spans="2:10">
      <c r="B77" s="40"/>
      <c r="C77" s="40"/>
      <c r="D77" s="40"/>
      <c r="J77" s="40"/>
    </row>
    <row r="78" spans="2:10">
      <c r="B78" s="40"/>
      <c r="C78" s="40"/>
      <c r="D78" s="40"/>
      <c r="J78" s="40"/>
    </row>
    <row r="79" spans="2:10">
      <c r="B79" s="40"/>
      <c r="C79" s="40"/>
      <c r="D79" s="40"/>
      <c r="J79" s="40"/>
    </row>
    <row r="80" spans="2:10">
      <c r="B80" s="40"/>
      <c r="C80" s="40"/>
      <c r="D80" s="40"/>
      <c r="J80" s="40"/>
    </row>
    <row r="81" spans="2:10">
      <c r="B81" s="40"/>
      <c r="C81" s="40"/>
      <c r="D81" s="40"/>
      <c r="J81" s="40"/>
    </row>
    <row r="82" spans="2:10">
      <c r="B82" s="40"/>
      <c r="C82" s="40"/>
      <c r="D82" s="40"/>
      <c r="J82" s="40"/>
    </row>
    <row r="83" spans="2:10">
      <c r="B83" s="40"/>
      <c r="C83" s="40"/>
      <c r="D83" s="40"/>
      <c r="J83" s="40"/>
    </row>
    <row r="84" spans="2:10">
      <c r="B84" s="40"/>
      <c r="C84" s="40"/>
      <c r="D84" s="40"/>
      <c r="J84" s="40"/>
    </row>
    <row r="85" spans="2:10">
      <c r="B85" s="40"/>
      <c r="C85" s="40"/>
      <c r="D85" s="40"/>
      <c r="J85" s="40"/>
    </row>
    <row r="86" spans="2:10">
      <c r="B86" s="40"/>
      <c r="C86" s="40"/>
      <c r="D86" s="40"/>
      <c r="J86" s="40"/>
    </row>
    <row r="87" spans="2:10">
      <c r="B87" s="40"/>
      <c r="C87" s="40"/>
      <c r="D87" s="40"/>
      <c r="J87" s="40"/>
    </row>
    <row r="88" spans="2:10">
      <c r="B88" s="40"/>
      <c r="C88" s="40"/>
      <c r="D88" s="40"/>
      <c r="J88" s="40"/>
    </row>
    <row r="89" spans="2:10">
      <c r="B89" s="40"/>
      <c r="C89" s="40"/>
      <c r="D89" s="40"/>
      <c r="J89" s="40"/>
    </row>
    <row r="90" spans="2:10">
      <c r="B90" s="40"/>
      <c r="C90" s="40"/>
      <c r="D90" s="40"/>
      <c r="J90" s="40"/>
    </row>
    <row r="91" spans="2:10">
      <c r="B91" s="40"/>
      <c r="C91" s="40"/>
      <c r="D91" s="40"/>
      <c r="J91" s="40"/>
    </row>
    <row r="92" spans="2:10">
      <c r="B92" s="40"/>
      <c r="C92" s="40"/>
      <c r="D92" s="40"/>
      <c r="J92" s="40"/>
    </row>
    <row r="93" spans="2:10">
      <c r="B93" s="40"/>
      <c r="C93" s="40"/>
      <c r="D93" s="40"/>
      <c r="J93" s="40"/>
    </row>
    <row r="94" spans="2:10">
      <c r="B94" s="40"/>
      <c r="C94" s="40"/>
      <c r="D94" s="40"/>
      <c r="J94" s="40"/>
    </row>
    <row r="95" spans="2:10">
      <c r="B95" s="40"/>
      <c r="C95" s="40"/>
      <c r="D95" s="40"/>
      <c r="J95" s="40"/>
    </row>
    <row r="96" spans="2:10">
      <c r="B96" s="40"/>
      <c r="C96" s="40"/>
      <c r="D96" s="40"/>
      <c r="J96" s="40"/>
    </row>
    <row r="97" spans="2:10">
      <c r="B97" s="40"/>
      <c r="C97" s="40"/>
      <c r="D97" s="40"/>
      <c r="J97" s="40"/>
    </row>
    <row r="98" spans="2:10">
      <c r="B98" s="40"/>
      <c r="C98" s="40"/>
      <c r="D98" s="40"/>
      <c r="J98" s="40"/>
    </row>
    <row r="99" spans="2:10">
      <c r="B99" s="40"/>
      <c r="C99" s="40"/>
      <c r="D99" s="40"/>
      <c r="J99" s="40"/>
    </row>
    <row r="100" spans="2:10">
      <c r="B100" s="40"/>
      <c r="C100" s="40"/>
      <c r="D100" s="40"/>
      <c r="J100" s="40"/>
    </row>
    <row r="101" spans="2:10">
      <c r="B101" s="40"/>
      <c r="C101" s="40"/>
      <c r="D101" s="40"/>
      <c r="J101" s="40"/>
    </row>
    <row r="102" spans="2:10">
      <c r="B102" s="40"/>
      <c r="C102" s="40"/>
      <c r="D102" s="40"/>
      <c r="J102" s="40"/>
    </row>
    <row r="103" spans="2:10">
      <c r="B103" s="40"/>
      <c r="C103" s="40"/>
      <c r="D103" s="40"/>
      <c r="J103" s="40"/>
    </row>
    <row r="104" spans="2:10">
      <c r="B104" s="40"/>
      <c r="C104" s="40"/>
      <c r="D104" s="40"/>
      <c r="J104" s="40"/>
    </row>
    <row r="105" spans="2:10">
      <c r="B105" s="40"/>
      <c r="C105" s="40"/>
      <c r="D105" s="40"/>
      <c r="J105" s="40"/>
    </row>
    <row r="106" spans="2:10">
      <c r="B106" s="40"/>
      <c r="C106" s="40"/>
      <c r="D106" s="40"/>
      <c r="J106" s="40"/>
    </row>
    <row r="107" spans="2:10">
      <c r="B107" s="40"/>
      <c r="C107" s="40"/>
      <c r="D107" s="40"/>
      <c r="J107" s="40"/>
    </row>
    <row r="108" spans="2:10">
      <c r="B108" s="40"/>
      <c r="C108" s="40"/>
      <c r="D108" s="40"/>
      <c r="J108" s="40"/>
    </row>
    <row r="109" spans="2:10">
      <c r="B109" s="40"/>
      <c r="C109" s="40"/>
      <c r="D109" s="40"/>
      <c r="J109" s="40"/>
    </row>
    <row r="110" spans="2:10">
      <c r="B110" s="40"/>
      <c r="C110" s="40"/>
      <c r="D110" s="40"/>
      <c r="J110" s="40"/>
    </row>
    <row r="111" spans="2:10">
      <c r="B111" s="40"/>
      <c r="C111" s="40"/>
      <c r="D111" s="40"/>
      <c r="J111" s="40"/>
    </row>
    <row r="112" spans="2:10">
      <c r="B112" s="40"/>
      <c r="C112" s="40"/>
      <c r="D112" s="40"/>
      <c r="J112" s="40"/>
    </row>
    <row r="113" spans="2:10">
      <c r="B113" s="40"/>
      <c r="C113" s="40"/>
      <c r="D113" s="40"/>
      <c r="J113" s="40"/>
    </row>
    <row r="114" spans="2:10">
      <c r="B114" s="40"/>
      <c r="C114" s="40"/>
      <c r="D114" s="40"/>
      <c r="J114" s="40"/>
    </row>
    <row r="115" spans="2:10">
      <c r="B115" s="40"/>
      <c r="C115" s="40"/>
      <c r="D115" s="40"/>
      <c r="J115" s="40"/>
    </row>
    <row r="116" spans="2:10">
      <c r="B116" s="40"/>
      <c r="C116" s="40"/>
      <c r="D116" s="40"/>
      <c r="J116" s="40"/>
    </row>
    <row r="117" spans="2:10">
      <c r="B117" s="40"/>
      <c r="C117" s="40"/>
      <c r="D117" s="40"/>
      <c r="J117" s="40"/>
    </row>
    <row r="118" spans="2:10">
      <c r="B118" s="40"/>
      <c r="C118" s="40"/>
      <c r="D118" s="40"/>
      <c r="J118" s="40"/>
    </row>
    <row r="119" spans="2:10">
      <c r="B119" s="40"/>
      <c r="C119" s="40"/>
      <c r="D119" s="40"/>
      <c r="J119" s="40"/>
    </row>
    <row r="120" spans="2:10">
      <c r="B120" s="40"/>
      <c r="C120" s="40"/>
      <c r="D120" s="40"/>
      <c r="J120" s="40"/>
    </row>
    <row r="121" spans="2:10">
      <c r="B121" s="40"/>
      <c r="C121" s="40"/>
      <c r="D121" s="40"/>
      <c r="J121" s="40"/>
    </row>
    <row r="122" spans="2:10">
      <c r="B122" s="40"/>
      <c r="C122" s="40"/>
      <c r="D122" s="40"/>
      <c r="J122" s="40"/>
    </row>
    <row r="123" spans="2:10">
      <c r="B123" s="40"/>
      <c r="C123" s="40"/>
      <c r="D123" s="40"/>
      <c r="J123" s="40"/>
    </row>
    <row r="124" spans="2:10">
      <c r="B124" s="40"/>
      <c r="C124" s="40"/>
      <c r="D124" s="40"/>
      <c r="J124" s="40"/>
    </row>
    <row r="125" spans="2:10">
      <c r="B125" s="40"/>
      <c r="C125" s="40"/>
      <c r="D125" s="40"/>
      <c r="J125" s="40"/>
    </row>
    <row r="126" spans="2:10">
      <c r="B126" s="40"/>
      <c r="C126" s="40"/>
      <c r="D126" s="40"/>
      <c r="J126" s="40"/>
    </row>
    <row r="127" spans="2:10">
      <c r="B127" s="40"/>
      <c r="C127" s="40"/>
      <c r="D127" s="40"/>
      <c r="J127" s="40"/>
    </row>
    <row r="128" spans="2:10">
      <c r="B128" s="40"/>
      <c r="C128" s="40"/>
      <c r="D128" s="40"/>
      <c r="J128" s="40"/>
    </row>
    <row r="129" spans="2:10">
      <c r="B129" s="40"/>
      <c r="C129" s="40"/>
      <c r="D129" s="40"/>
      <c r="J129" s="40"/>
    </row>
    <row r="130" spans="2:10">
      <c r="B130" s="40"/>
      <c r="C130" s="40"/>
      <c r="D130" s="40"/>
      <c r="J130" s="40"/>
    </row>
    <row r="131" spans="2:10">
      <c r="B131" s="40"/>
      <c r="C131" s="40"/>
      <c r="D131" s="40"/>
      <c r="J131" s="40"/>
    </row>
    <row r="132" spans="2:10">
      <c r="B132" s="40"/>
      <c r="C132" s="40"/>
      <c r="D132" s="40"/>
      <c r="J132" s="40"/>
    </row>
    <row r="133" spans="2:10">
      <c r="B133" s="40"/>
      <c r="C133" s="40"/>
      <c r="D133" s="40"/>
      <c r="J133" s="40"/>
    </row>
    <row r="134" spans="2:10">
      <c r="B134" s="40"/>
      <c r="C134" s="40"/>
      <c r="D134" s="40"/>
      <c r="J134" s="40"/>
    </row>
    <row r="135" spans="2:10">
      <c r="B135" s="40"/>
      <c r="C135" s="40"/>
      <c r="D135" s="40"/>
      <c r="J135" s="40"/>
    </row>
    <row r="136" spans="2:10">
      <c r="B136" s="40"/>
      <c r="C136" s="40"/>
      <c r="D136" s="40"/>
      <c r="J136" s="40"/>
    </row>
    <row r="137" spans="2:10">
      <c r="B137" s="40"/>
      <c r="C137" s="40"/>
      <c r="D137" s="40"/>
      <c r="J137" s="40"/>
    </row>
    <row r="138" spans="2:10">
      <c r="B138" s="40"/>
      <c r="C138" s="40"/>
      <c r="D138" s="40"/>
      <c r="J138" s="40"/>
    </row>
    <row r="139" spans="2:10">
      <c r="B139" s="40"/>
      <c r="C139" s="40"/>
      <c r="D139" s="40"/>
      <c r="J139" s="40"/>
    </row>
    <row r="140" spans="2:10">
      <c r="B140" s="40"/>
      <c r="C140" s="40"/>
      <c r="D140" s="40"/>
      <c r="J140" s="40"/>
    </row>
    <row r="141" spans="2:10">
      <c r="B141" s="40"/>
      <c r="C141" s="40"/>
      <c r="D141" s="40"/>
      <c r="J141" s="40"/>
    </row>
    <row r="142" spans="2:10">
      <c r="B142" s="40"/>
      <c r="C142" s="40"/>
      <c r="D142" s="40"/>
      <c r="J142" s="40"/>
    </row>
    <row r="143" spans="2:10">
      <c r="B143" s="40"/>
      <c r="C143" s="40"/>
      <c r="D143" s="40"/>
      <c r="J143" s="40"/>
    </row>
    <row r="144" spans="2:10">
      <c r="B144" s="40"/>
      <c r="C144" s="40"/>
      <c r="D144" s="40"/>
      <c r="J144" s="40"/>
    </row>
    <row r="145" spans="2:10">
      <c r="B145" s="40"/>
      <c r="C145" s="40"/>
      <c r="D145" s="40"/>
      <c r="J145" s="40"/>
    </row>
    <row r="146" spans="2:10">
      <c r="B146" s="40"/>
      <c r="C146" s="40"/>
      <c r="D146" s="40"/>
      <c r="J146" s="40"/>
    </row>
    <row r="147" spans="2:10">
      <c r="B147" s="40"/>
      <c r="C147" s="40"/>
      <c r="D147" s="40"/>
      <c r="J147" s="40"/>
    </row>
    <row r="148" spans="2:10">
      <c r="B148" s="40"/>
      <c r="C148" s="40"/>
      <c r="D148" s="40"/>
      <c r="J148" s="40"/>
    </row>
    <row r="149" spans="2:10">
      <c r="B149" s="40"/>
      <c r="C149" s="40"/>
      <c r="D149" s="40"/>
      <c r="J149" s="40"/>
    </row>
    <row r="150" spans="2:10">
      <c r="B150" s="40"/>
      <c r="C150" s="40"/>
      <c r="D150" s="40"/>
      <c r="J150" s="40"/>
    </row>
  </sheetData>
  <mergeCells count="59">
    <mergeCell ref="A2:O2"/>
    <mergeCell ref="B4:C4"/>
    <mergeCell ref="E4:H4"/>
    <mergeCell ref="I4:J4"/>
    <mergeCell ref="K4:O4"/>
    <mergeCell ref="B6:C6"/>
    <mergeCell ref="E6:F6"/>
    <mergeCell ref="I6:J6"/>
    <mergeCell ref="K6:N6"/>
    <mergeCell ref="B8:C8"/>
    <mergeCell ref="E8:F8"/>
    <mergeCell ref="I8:L8"/>
    <mergeCell ref="M8:N8"/>
    <mergeCell ref="I10:L10"/>
    <mergeCell ref="M10:N10"/>
    <mergeCell ref="I12:L12"/>
    <mergeCell ref="M12:N12"/>
    <mergeCell ref="I14:L14"/>
    <mergeCell ref="M14:N14"/>
    <mergeCell ref="I16:L16"/>
    <mergeCell ref="M16:N16"/>
    <mergeCell ref="C18:D18"/>
    <mergeCell ref="J18:K18"/>
    <mergeCell ref="L18:M18"/>
    <mergeCell ref="N18:O18"/>
    <mergeCell ref="C19:D19"/>
    <mergeCell ref="J19:K19"/>
    <mergeCell ref="L19:M19"/>
    <mergeCell ref="N19:O19"/>
    <mergeCell ref="C20:D20"/>
    <mergeCell ref="J20:K20"/>
    <mergeCell ref="L20:M20"/>
    <mergeCell ref="N20:O20"/>
    <mergeCell ref="C21:D21"/>
    <mergeCell ref="J21:K21"/>
    <mergeCell ref="L21:M21"/>
    <mergeCell ref="N21:O21"/>
    <mergeCell ref="C22:D22"/>
    <mergeCell ref="J22:K22"/>
    <mergeCell ref="L22:M22"/>
    <mergeCell ref="N22:O22"/>
    <mergeCell ref="C23:D23"/>
    <mergeCell ref="J23:K23"/>
    <mergeCell ref="L23:M23"/>
    <mergeCell ref="N23:O23"/>
    <mergeCell ref="C24:D24"/>
    <mergeCell ref="J24:K24"/>
    <mergeCell ref="L24:M24"/>
    <mergeCell ref="N24:O24"/>
    <mergeCell ref="C25:D25"/>
    <mergeCell ref="J25:K25"/>
    <mergeCell ref="L25:M25"/>
    <mergeCell ref="N25:O25"/>
    <mergeCell ref="C26:D26"/>
    <mergeCell ref="J26:K26"/>
    <mergeCell ref="L26:M26"/>
    <mergeCell ref="N26:O26"/>
    <mergeCell ref="A10:A16"/>
    <mergeCell ref="B10:H16"/>
  </mergeCells>
  <pageMargins left="0.751388888888889" right="0.751388888888889" top="1" bottom="1" header="0.5" footer="0.5"/>
  <pageSetup paperSize="9" scale="76" orientation="landscape"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workbookViewId="0">
      <selection activeCell="N10" sqref="N10"/>
    </sheetView>
  </sheetViews>
  <sheetFormatPr defaultColWidth="9" defaultRowHeight="13.5"/>
  <cols>
    <col min="1" max="1" width="12.5916666666667" style="1" customWidth="1"/>
    <col min="2" max="2" width="13.75" style="1" customWidth="1"/>
    <col min="3" max="3" width="26.8583333333333" style="1" customWidth="1"/>
    <col min="4" max="5" width="12.75" style="1" customWidth="1"/>
    <col min="6" max="7" width="8.125" style="1" customWidth="1"/>
    <col min="8" max="9" width="12.75" style="1" customWidth="1"/>
    <col min="10" max="10" width="8.125" style="1" customWidth="1"/>
    <col min="11" max="11" width="20.5583333333333" style="1" customWidth="1"/>
  </cols>
  <sheetData>
    <row r="1" ht="16.5" spans="1:11">
      <c r="A1" s="2" t="s">
        <v>425</v>
      </c>
      <c r="B1" s="2"/>
      <c r="C1" s="2"/>
      <c r="D1" s="2"/>
      <c r="E1" s="2"/>
      <c r="F1" s="2"/>
      <c r="G1" s="2"/>
      <c r="H1" s="2"/>
      <c r="I1" s="2"/>
      <c r="J1" s="2"/>
      <c r="K1" s="2"/>
    </row>
    <row r="2" ht="21" spans="1:11">
      <c r="A2" s="3" t="s">
        <v>426</v>
      </c>
      <c r="B2" s="3"/>
      <c r="C2" s="3"/>
      <c r="D2" s="3"/>
      <c r="E2" s="3"/>
      <c r="F2" s="3"/>
      <c r="G2" s="3"/>
      <c r="H2" s="3"/>
      <c r="I2" s="3"/>
      <c r="J2" s="3"/>
      <c r="K2" s="3"/>
    </row>
    <row r="3" spans="1:11">
      <c r="A3" s="4" t="s">
        <v>427</v>
      </c>
      <c r="B3" s="4"/>
      <c r="C3" s="4"/>
      <c r="D3" s="4"/>
      <c r="E3" s="4"/>
      <c r="F3" s="4"/>
      <c r="G3" s="4"/>
      <c r="H3" s="4"/>
      <c r="I3" s="4"/>
      <c r="J3" s="4"/>
      <c r="K3" s="4"/>
    </row>
    <row r="4" ht="28" customHeight="1" spans="1:11">
      <c r="A4" s="5" t="s">
        <v>428</v>
      </c>
      <c r="B4" s="6" t="s">
        <v>334</v>
      </c>
      <c r="C4" s="6"/>
      <c r="D4" s="7"/>
      <c r="E4" s="7"/>
      <c r="F4" s="7"/>
      <c r="G4" s="7"/>
      <c r="H4" s="7"/>
      <c r="I4" s="7"/>
      <c r="J4" s="7"/>
      <c r="K4" s="20" t="s">
        <v>429</v>
      </c>
    </row>
    <row r="5" ht="28" customHeight="1" spans="1:11">
      <c r="A5" s="8" t="s">
        <v>430</v>
      </c>
      <c r="B5" s="8"/>
      <c r="C5" s="9" t="s">
        <v>431</v>
      </c>
      <c r="D5" s="10" t="s">
        <v>71</v>
      </c>
      <c r="E5" s="10"/>
      <c r="F5" s="10"/>
      <c r="G5" s="10"/>
      <c r="H5" s="8" t="s">
        <v>72</v>
      </c>
      <c r="I5" s="8"/>
      <c r="J5" s="8"/>
      <c r="K5" s="8"/>
    </row>
    <row r="6" ht="28" customHeight="1" spans="1:11">
      <c r="A6" s="8"/>
      <c r="B6" s="8"/>
      <c r="C6" s="9"/>
      <c r="D6" s="8" t="s">
        <v>56</v>
      </c>
      <c r="E6" s="8" t="s">
        <v>432</v>
      </c>
      <c r="F6" s="8" t="s">
        <v>433</v>
      </c>
      <c r="G6" s="8" t="s">
        <v>64</v>
      </c>
      <c r="H6" s="8" t="s">
        <v>56</v>
      </c>
      <c r="I6" s="8" t="s">
        <v>432</v>
      </c>
      <c r="J6" s="8" t="s">
        <v>433</v>
      </c>
      <c r="K6" s="8" t="s">
        <v>64</v>
      </c>
    </row>
    <row r="7" ht="28" customHeight="1" spans="1:11">
      <c r="A7" s="8"/>
      <c r="B7" s="8"/>
      <c r="C7" s="11">
        <v>10910000</v>
      </c>
      <c r="D7" s="12">
        <v>8954988.16</v>
      </c>
      <c r="E7" s="12">
        <v>8954988.16</v>
      </c>
      <c r="F7" s="12" t="s">
        <v>26</v>
      </c>
      <c r="G7" s="12" t="s">
        <v>26</v>
      </c>
      <c r="H7" s="12">
        <v>1955011.84</v>
      </c>
      <c r="I7" s="21">
        <v>1955011.84</v>
      </c>
      <c r="J7" s="12" t="s">
        <v>26</v>
      </c>
      <c r="K7" s="12" t="s">
        <v>26</v>
      </c>
    </row>
    <row r="8" ht="37" customHeight="1" spans="1:11">
      <c r="A8" s="13" t="s">
        <v>434</v>
      </c>
      <c r="B8" s="14" t="s">
        <v>435</v>
      </c>
      <c r="C8" s="15" t="s">
        <v>436</v>
      </c>
      <c r="D8" s="15"/>
      <c r="E8" s="15"/>
      <c r="F8" s="15"/>
      <c r="G8" s="15"/>
      <c r="H8" s="15"/>
      <c r="I8" s="15"/>
      <c r="J8" s="15"/>
      <c r="K8" s="15"/>
    </row>
    <row r="9" ht="28" customHeight="1" spans="1:11">
      <c r="A9" s="13"/>
      <c r="B9" s="10" t="s">
        <v>437</v>
      </c>
      <c r="C9" s="10"/>
      <c r="D9" s="10"/>
      <c r="E9" s="10"/>
      <c r="F9" s="10"/>
      <c r="G9" s="10"/>
      <c r="H9" s="10"/>
      <c r="I9" s="10"/>
      <c r="J9" s="10"/>
      <c r="K9" s="10"/>
    </row>
    <row r="10" ht="28" customHeight="1" spans="1:11">
      <c r="A10" s="13"/>
      <c r="B10" s="16" t="s">
        <v>348</v>
      </c>
      <c r="C10" s="17" t="s">
        <v>349</v>
      </c>
      <c r="D10" s="16" t="s">
        <v>438</v>
      </c>
      <c r="E10" s="16"/>
      <c r="F10" s="16" t="s">
        <v>439</v>
      </c>
      <c r="G10" s="16"/>
      <c r="H10" s="16" t="s">
        <v>440</v>
      </c>
      <c r="I10" s="16" t="s">
        <v>441</v>
      </c>
      <c r="J10" s="16" t="s">
        <v>442</v>
      </c>
      <c r="K10" s="16"/>
    </row>
    <row r="11" ht="28" customHeight="1" spans="1:11">
      <c r="A11" s="18"/>
      <c r="B11" s="19" t="s">
        <v>359</v>
      </c>
      <c r="C11" s="19" t="s">
        <v>366</v>
      </c>
      <c r="D11" s="19" t="s">
        <v>443</v>
      </c>
      <c r="E11" s="4"/>
      <c r="F11" s="19" t="s">
        <v>362</v>
      </c>
      <c r="G11" s="4"/>
      <c r="H11" s="19" t="s">
        <v>368</v>
      </c>
      <c r="I11" s="22" t="s">
        <v>369</v>
      </c>
      <c r="J11" s="19" t="s">
        <v>364</v>
      </c>
      <c r="K11" s="19"/>
    </row>
    <row r="12" ht="28" customHeight="1" spans="1:11">
      <c r="A12" s="18"/>
      <c r="B12" s="19" t="s">
        <v>444</v>
      </c>
      <c r="C12" s="19" t="s">
        <v>370</v>
      </c>
      <c r="D12" s="19" t="s">
        <v>445</v>
      </c>
      <c r="E12" s="4"/>
      <c r="F12" s="19" t="s">
        <v>387</v>
      </c>
      <c r="G12" s="4"/>
      <c r="H12" s="19" t="s">
        <v>446</v>
      </c>
      <c r="I12" s="22" t="s">
        <v>383</v>
      </c>
      <c r="J12" s="19" t="s">
        <v>364</v>
      </c>
      <c r="K12" s="19"/>
    </row>
    <row r="13" ht="28" customHeight="1" spans="1:11">
      <c r="A13" s="18"/>
      <c r="B13" s="19" t="s">
        <v>447</v>
      </c>
      <c r="C13" s="19" t="s">
        <v>447</v>
      </c>
      <c r="D13" s="19" t="s">
        <v>448</v>
      </c>
      <c r="E13" s="4"/>
      <c r="F13" s="19" t="s">
        <v>387</v>
      </c>
      <c r="G13" s="4"/>
      <c r="H13" s="19" t="s">
        <v>449</v>
      </c>
      <c r="I13" s="22" t="s">
        <v>338</v>
      </c>
      <c r="J13" s="19" t="s">
        <v>364</v>
      </c>
      <c r="K13" s="19"/>
    </row>
    <row r="14" ht="28" customHeight="1" spans="1:11">
      <c r="A14" s="18"/>
      <c r="B14" s="19" t="s">
        <v>447</v>
      </c>
      <c r="C14" s="19" t="s">
        <v>447</v>
      </c>
      <c r="D14" s="19" t="s">
        <v>450</v>
      </c>
      <c r="E14" s="4"/>
      <c r="F14" s="19" t="s">
        <v>387</v>
      </c>
      <c r="G14" s="4"/>
      <c r="H14" s="19" t="s">
        <v>451</v>
      </c>
      <c r="I14" s="22" t="s">
        <v>338</v>
      </c>
      <c r="J14" s="19" t="s">
        <v>364</v>
      </c>
      <c r="K14" s="19"/>
    </row>
    <row r="15" ht="28" customHeight="1" spans="1:11">
      <c r="A15" s="18"/>
      <c r="B15" s="19" t="s">
        <v>447</v>
      </c>
      <c r="C15" s="19" t="s">
        <v>447</v>
      </c>
      <c r="D15" s="19" t="s">
        <v>452</v>
      </c>
      <c r="E15" s="4"/>
      <c r="F15" s="19" t="s">
        <v>453</v>
      </c>
      <c r="G15" s="4"/>
      <c r="H15" s="19" t="s">
        <v>454</v>
      </c>
      <c r="I15" s="22" t="s">
        <v>338</v>
      </c>
      <c r="J15" s="19" t="s">
        <v>364</v>
      </c>
      <c r="K15" s="19"/>
    </row>
    <row r="16" ht="28" customHeight="1" spans="1:11">
      <c r="A16" s="18"/>
      <c r="B16" s="19" t="s">
        <v>455</v>
      </c>
      <c r="C16" s="19" t="s">
        <v>456</v>
      </c>
      <c r="D16" s="19" t="s">
        <v>457</v>
      </c>
      <c r="E16" s="4"/>
      <c r="F16" s="19" t="s">
        <v>387</v>
      </c>
      <c r="G16" s="4"/>
      <c r="H16" s="19" t="s">
        <v>458</v>
      </c>
      <c r="I16" s="22" t="s">
        <v>459</v>
      </c>
      <c r="J16" s="19" t="s">
        <v>364</v>
      </c>
      <c r="K16" s="19"/>
    </row>
    <row r="17" ht="28" customHeight="1" spans="1:11">
      <c r="A17" s="18"/>
      <c r="B17" s="19" t="s">
        <v>460</v>
      </c>
      <c r="C17" s="19" t="s">
        <v>460</v>
      </c>
      <c r="D17" s="19" t="s">
        <v>391</v>
      </c>
      <c r="E17" s="4"/>
      <c r="F17" s="19" t="s">
        <v>387</v>
      </c>
      <c r="G17" s="4"/>
      <c r="H17" s="19" t="s">
        <v>392</v>
      </c>
      <c r="I17" s="22" t="s">
        <v>380</v>
      </c>
      <c r="J17" s="19" t="s">
        <v>364</v>
      </c>
      <c r="K17" s="19"/>
    </row>
    <row r="18" ht="28" customHeight="1" spans="1:11">
      <c r="A18" s="18"/>
      <c r="B18" s="19" t="s">
        <v>461</v>
      </c>
      <c r="C18" s="19" t="s">
        <v>461</v>
      </c>
      <c r="D18" s="19" t="s">
        <v>462</v>
      </c>
      <c r="E18" s="4"/>
      <c r="F18" s="19" t="s">
        <v>387</v>
      </c>
      <c r="G18" s="4"/>
      <c r="H18" s="19" t="s">
        <v>392</v>
      </c>
      <c r="I18" s="22" t="s">
        <v>380</v>
      </c>
      <c r="J18" s="19" t="s">
        <v>364</v>
      </c>
      <c r="K18" s="19"/>
    </row>
    <row r="19" ht="28" customHeight="1" spans="1:11">
      <c r="A19" s="18"/>
      <c r="B19" s="19" t="s">
        <v>461</v>
      </c>
      <c r="C19" s="19" t="s">
        <v>461</v>
      </c>
      <c r="D19" s="19" t="s">
        <v>463</v>
      </c>
      <c r="E19" s="4"/>
      <c r="F19" s="19" t="s">
        <v>387</v>
      </c>
      <c r="G19" s="4"/>
      <c r="H19" s="19" t="s">
        <v>392</v>
      </c>
      <c r="I19" s="22" t="s">
        <v>380</v>
      </c>
      <c r="J19" s="19" t="s">
        <v>364</v>
      </c>
      <c r="K19" s="19"/>
    </row>
    <row r="20" ht="28" customHeight="1" spans="1:11">
      <c r="A20" s="18"/>
      <c r="B20" s="19" t="s">
        <v>464</v>
      </c>
      <c r="C20" s="19" t="s">
        <v>464</v>
      </c>
      <c r="D20" s="19" t="s">
        <v>465</v>
      </c>
      <c r="E20" s="4"/>
      <c r="F20" s="19" t="s">
        <v>387</v>
      </c>
      <c r="G20" s="4"/>
      <c r="H20" s="19" t="s">
        <v>392</v>
      </c>
      <c r="I20" s="22" t="s">
        <v>380</v>
      </c>
      <c r="J20" s="19" t="s">
        <v>364</v>
      </c>
      <c r="K20" s="19"/>
    </row>
    <row r="21" ht="28" customHeight="1" spans="1:11">
      <c r="A21" s="14" t="s">
        <v>466</v>
      </c>
      <c r="B21" s="15" t="s">
        <v>26</v>
      </c>
      <c r="C21" s="15"/>
      <c r="D21" s="15"/>
      <c r="E21" s="15"/>
      <c r="F21" s="15"/>
      <c r="G21" s="15"/>
      <c r="H21" s="15"/>
      <c r="I21" s="15"/>
      <c r="J21" s="15"/>
      <c r="K21" s="15"/>
    </row>
  </sheetData>
  <mergeCells count="49">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8:A20"/>
    <mergeCell ref="B13:B15"/>
    <mergeCell ref="B18:B19"/>
    <mergeCell ref="C5:C6"/>
    <mergeCell ref="C13:C15"/>
    <mergeCell ref="C18:C19"/>
    <mergeCell ref="A5:B7"/>
  </mergeCells>
  <pageMargins left="1.0625" right="0.751388888888889" top="1" bottom="1" header="0.5" footer="0.5"/>
  <pageSetup paperSize="9" scale="7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
  <sheetViews>
    <sheetView workbookViewId="0">
      <selection activeCell="B3" sqref="B3:C3"/>
    </sheetView>
  </sheetViews>
  <sheetFormatPr defaultColWidth="10" defaultRowHeight="13.5" outlineLevelRow="7"/>
  <cols>
    <col min="1" max="1" width="1.53333333333333" customWidth="1"/>
    <col min="2" max="2" width="12.875" customWidth="1"/>
    <col min="3" max="3" width="36.625" customWidth="1"/>
    <col min="4" max="16" width="11.875" customWidth="1"/>
    <col min="17" max="17" width="1.53333333333333" customWidth="1"/>
    <col min="18" max="20" width="9.76666666666667" customWidth="1"/>
  </cols>
  <sheetData>
    <row r="1" ht="16.25" customHeight="1" spans="1:17">
      <c r="A1" s="81"/>
      <c r="B1" s="82" t="s">
        <v>52</v>
      </c>
      <c r="C1" s="82"/>
      <c r="D1" s="81"/>
      <c r="E1" s="81"/>
      <c r="F1" s="81"/>
      <c r="G1" s="81"/>
      <c r="H1" s="81"/>
      <c r="I1" s="81"/>
      <c r="J1" s="81"/>
      <c r="K1" s="81"/>
      <c r="L1" s="81"/>
      <c r="M1" s="81"/>
      <c r="N1" s="81"/>
      <c r="O1" s="81"/>
      <c r="P1" s="81"/>
      <c r="Q1" s="65"/>
    </row>
    <row r="2" ht="22.8" customHeight="1" spans="1:17">
      <c r="A2" s="81"/>
      <c r="B2" s="50" t="s">
        <v>53</v>
      </c>
      <c r="C2" s="50"/>
      <c r="D2" s="50"/>
      <c r="E2" s="50"/>
      <c r="F2" s="50"/>
      <c r="G2" s="50"/>
      <c r="H2" s="50"/>
      <c r="I2" s="50"/>
      <c r="J2" s="50"/>
      <c r="K2" s="50"/>
      <c r="L2" s="50"/>
      <c r="M2" s="50"/>
      <c r="N2" s="50"/>
      <c r="O2" s="50"/>
      <c r="P2" s="50"/>
      <c r="Q2" s="65"/>
    </row>
    <row r="3" ht="19.55" customHeight="1" spans="1:17">
      <c r="A3" s="84"/>
      <c r="B3" s="85" t="s">
        <v>2</v>
      </c>
      <c r="C3" s="85"/>
      <c r="D3" s="51"/>
      <c r="E3" s="51"/>
      <c r="F3" s="51"/>
      <c r="G3" s="51"/>
      <c r="H3" s="51"/>
      <c r="I3" s="51"/>
      <c r="J3" s="51"/>
      <c r="K3" s="51"/>
      <c r="L3" s="86" t="s">
        <v>3</v>
      </c>
      <c r="M3" s="86"/>
      <c r="N3" s="86"/>
      <c r="O3" s="86"/>
      <c r="P3" s="86"/>
      <c r="Q3" s="71"/>
    </row>
    <row r="4" ht="24.4" customHeight="1" spans="1:17">
      <c r="A4" s="88"/>
      <c r="B4" s="54" t="s">
        <v>54</v>
      </c>
      <c r="C4" s="89" t="s">
        <v>55</v>
      </c>
      <c r="D4" s="89" t="s">
        <v>56</v>
      </c>
      <c r="E4" s="89" t="s">
        <v>57</v>
      </c>
      <c r="F4" s="89"/>
      <c r="G4" s="89"/>
      <c r="H4" s="89"/>
      <c r="I4" s="89"/>
      <c r="J4" s="89"/>
      <c r="K4" s="89" t="s">
        <v>58</v>
      </c>
      <c r="L4" s="89"/>
      <c r="M4" s="89"/>
      <c r="N4" s="89"/>
      <c r="O4" s="89"/>
      <c r="P4" s="89"/>
      <c r="Q4" s="65"/>
    </row>
    <row r="5" ht="39.1" customHeight="1" spans="1:17">
      <c r="A5" s="53"/>
      <c r="B5" s="54"/>
      <c r="C5" s="89"/>
      <c r="D5" s="89"/>
      <c r="E5" s="89" t="s">
        <v>59</v>
      </c>
      <c r="F5" s="54" t="s">
        <v>60</v>
      </c>
      <c r="G5" s="54" t="s">
        <v>61</v>
      </c>
      <c r="H5" s="54" t="s">
        <v>62</v>
      </c>
      <c r="I5" s="54" t="s">
        <v>63</v>
      </c>
      <c r="J5" s="54" t="s">
        <v>64</v>
      </c>
      <c r="K5" s="89" t="s">
        <v>59</v>
      </c>
      <c r="L5" s="54" t="s">
        <v>60</v>
      </c>
      <c r="M5" s="54" t="s">
        <v>61</v>
      </c>
      <c r="N5" s="54" t="s">
        <v>62</v>
      </c>
      <c r="O5" s="54" t="s">
        <v>63</v>
      </c>
      <c r="P5" s="54" t="s">
        <v>64</v>
      </c>
      <c r="Q5" s="65"/>
    </row>
    <row r="6" ht="27" customHeight="1" spans="1:17">
      <c r="A6" s="88"/>
      <c r="B6" s="56">
        <v>509001</v>
      </c>
      <c r="C6" s="56" t="s">
        <v>65</v>
      </c>
      <c r="D6" s="99">
        <f>+E6+K6</f>
        <v>1312.21</v>
      </c>
      <c r="E6" s="99">
        <f>+SUM(F6:J6)</f>
        <v>1116</v>
      </c>
      <c r="F6" s="99">
        <v>1116</v>
      </c>
      <c r="G6" s="99"/>
      <c r="H6" s="99"/>
      <c r="I6" s="99"/>
      <c r="J6" s="99"/>
      <c r="K6" s="99">
        <f>+SUM(L6:P6)</f>
        <v>196.21</v>
      </c>
      <c r="L6" s="99">
        <v>196.21</v>
      </c>
      <c r="M6" s="99"/>
      <c r="N6" s="99"/>
      <c r="O6" s="99"/>
      <c r="P6" s="99"/>
      <c r="Q6" s="65"/>
    </row>
    <row r="7" ht="27" customHeight="1" spans="1:17">
      <c r="A7" s="88"/>
      <c r="B7" s="80" t="s">
        <v>66</v>
      </c>
      <c r="C7" s="80"/>
      <c r="D7" s="99">
        <f>SUM(D6:D6)</f>
        <v>1312.21</v>
      </c>
      <c r="E7" s="99">
        <f>SUM(E6:E6)</f>
        <v>1116</v>
      </c>
      <c r="F7" s="99">
        <f>SUM(F6:F6)</f>
        <v>1116</v>
      </c>
      <c r="G7" s="99"/>
      <c r="H7" s="99"/>
      <c r="I7" s="99"/>
      <c r="J7" s="99"/>
      <c r="K7" s="99">
        <f>SUM(K6:K6)</f>
        <v>196.21</v>
      </c>
      <c r="L7" s="99">
        <f>SUM(L6:L6)</f>
        <v>196.21</v>
      </c>
      <c r="M7" s="99"/>
      <c r="N7" s="99"/>
      <c r="O7" s="99"/>
      <c r="P7" s="99"/>
      <c r="Q7" s="65"/>
    </row>
    <row r="8" ht="9.75" customHeight="1" spans="1:17">
      <c r="A8" s="92"/>
      <c r="B8" s="92"/>
      <c r="C8" s="92"/>
      <c r="D8" s="92"/>
      <c r="E8" s="92"/>
      <c r="F8" s="92"/>
      <c r="G8" s="92"/>
      <c r="H8" s="92"/>
      <c r="I8" s="92"/>
      <c r="J8" s="92"/>
      <c r="K8" s="92"/>
      <c r="L8" s="92"/>
      <c r="M8" s="92"/>
      <c r="N8" s="92"/>
      <c r="O8" s="92"/>
      <c r="P8" s="92"/>
      <c r="Q8" s="65"/>
    </row>
  </sheetData>
  <mergeCells count="13">
    <mergeCell ref="B1:C1"/>
    <mergeCell ref="F1:J1"/>
    <mergeCell ref="L1:P1"/>
    <mergeCell ref="B2:P2"/>
    <mergeCell ref="B3:C3"/>
    <mergeCell ref="F3:J3"/>
    <mergeCell ref="L3:P3"/>
    <mergeCell ref="E4:J4"/>
    <mergeCell ref="K4:P4"/>
    <mergeCell ref="B7:C7"/>
    <mergeCell ref="B4:B5"/>
    <mergeCell ref="C4:C5"/>
    <mergeCell ref="D4:D5"/>
  </mergeCells>
  <pageMargins left="0.432638888888889" right="0.275" top="0.267361111111111" bottom="0.267361111111111" header="0" footer="0"/>
  <pageSetup paperSize="9" scale="6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3"/>
  <sheetViews>
    <sheetView workbookViewId="0">
      <pane xSplit="1" ySplit="6" topLeftCell="B7" activePane="bottomRight" state="frozenSplit"/>
      <selection/>
      <selection pane="topRight"/>
      <selection pane="bottomLeft"/>
      <selection pane="bottomRight" activeCell="H19" sqref="H19"/>
    </sheetView>
  </sheetViews>
  <sheetFormatPr defaultColWidth="10" defaultRowHeight="13.5"/>
  <cols>
    <col min="1" max="1" width="1.53333333333333" customWidth="1"/>
    <col min="2" max="2" width="9.375" customWidth="1"/>
    <col min="3" max="3" width="42.625" customWidth="1"/>
    <col min="4" max="6" width="11.75" customWidth="1"/>
    <col min="7" max="7" width="18.25" customWidth="1"/>
    <col min="8" max="8" width="13.75" customWidth="1"/>
    <col min="9" max="9" width="20.375" customWidth="1"/>
    <col min="10" max="10" width="1.53333333333333" customWidth="1"/>
    <col min="11" max="11" width="9.76666666666667" customWidth="1"/>
  </cols>
  <sheetData>
    <row r="1" ht="16.35" customHeight="1" spans="1:10">
      <c r="A1" s="88"/>
      <c r="B1" s="82" t="s">
        <v>67</v>
      </c>
      <c r="C1" s="81"/>
      <c r="D1" s="48"/>
      <c r="E1" s="48"/>
      <c r="F1" s="48"/>
      <c r="G1" s="48"/>
      <c r="H1" s="48"/>
      <c r="I1" s="48"/>
      <c r="J1" s="81"/>
    </row>
    <row r="2" ht="22.8" customHeight="1" spans="1:10">
      <c r="A2" s="88"/>
      <c r="B2" s="50" t="s">
        <v>68</v>
      </c>
      <c r="C2" s="50"/>
      <c r="D2" s="50"/>
      <c r="E2" s="50"/>
      <c r="F2" s="50"/>
      <c r="G2" s="50"/>
      <c r="H2" s="50"/>
      <c r="I2" s="50"/>
      <c r="J2" s="81"/>
    </row>
    <row r="3" ht="19.55" customHeight="1" spans="1:10">
      <c r="A3" s="88"/>
      <c r="B3" s="85" t="s">
        <v>2</v>
      </c>
      <c r="C3" s="85"/>
      <c r="D3" s="84"/>
      <c r="E3" s="84"/>
      <c r="F3" s="84"/>
      <c r="G3" s="94"/>
      <c r="H3" s="94"/>
      <c r="I3" s="86" t="s">
        <v>3</v>
      </c>
      <c r="J3" s="84"/>
    </row>
    <row r="4" ht="19" customHeight="1" spans="1:10">
      <c r="A4" s="88"/>
      <c r="B4" s="89" t="s">
        <v>69</v>
      </c>
      <c r="C4" s="89" t="s">
        <v>70</v>
      </c>
      <c r="D4" s="89" t="s">
        <v>56</v>
      </c>
      <c r="E4" s="89" t="s">
        <v>71</v>
      </c>
      <c r="F4" s="95" t="s">
        <v>72</v>
      </c>
      <c r="G4" s="95"/>
      <c r="H4" s="95"/>
      <c r="I4" s="95"/>
      <c r="J4" s="83"/>
    </row>
    <row r="5" ht="19" customHeight="1" spans="1:10">
      <c r="A5" s="52"/>
      <c r="B5" s="89"/>
      <c r="C5" s="89"/>
      <c r="D5" s="89"/>
      <c r="E5" s="89"/>
      <c r="F5" s="96"/>
      <c r="G5" s="89" t="s">
        <v>73</v>
      </c>
      <c r="H5" s="89"/>
      <c r="I5" s="89"/>
      <c r="J5" s="83"/>
    </row>
    <row r="6" ht="19" customHeight="1" spans="1:10">
      <c r="A6" s="52"/>
      <c r="B6" s="89"/>
      <c r="C6" s="89"/>
      <c r="D6" s="89"/>
      <c r="E6" s="89"/>
      <c r="F6" s="96"/>
      <c r="G6" s="89" t="s">
        <v>74</v>
      </c>
      <c r="H6" s="89" t="s">
        <v>75</v>
      </c>
      <c r="I6" s="89" t="s">
        <v>76</v>
      </c>
      <c r="J6" s="65"/>
    </row>
    <row r="7" ht="19" customHeight="1" spans="2:10">
      <c r="B7" s="77" t="s">
        <v>77</v>
      </c>
      <c r="C7" s="77" t="s">
        <v>78</v>
      </c>
      <c r="D7" s="97">
        <f>+E7+F7</f>
        <v>544.29</v>
      </c>
      <c r="E7" s="97">
        <f>+E8+E10+E12+E14</f>
        <v>523.79</v>
      </c>
      <c r="F7" s="97">
        <f>+F8+F10+F12+F14</f>
        <v>20.5</v>
      </c>
      <c r="G7" s="97"/>
      <c r="H7" s="97"/>
      <c r="I7" s="97"/>
      <c r="J7" s="101"/>
    </row>
    <row r="8" customFormat="1" ht="19" customHeight="1" spans="1:10">
      <c r="A8" s="98"/>
      <c r="B8" s="77" t="s">
        <v>79</v>
      </c>
      <c r="C8" s="77" t="s">
        <v>80</v>
      </c>
      <c r="D8" s="97">
        <f t="shared" ref="D8:D21" si="0">+E8+F8</f>
        <v>21.87</v>
      </c>
      <c r="E8" s="97">
        <f>+E9</f>
        <v>21.87</v>
      </c>
      <c r="F8" s="97">
        <f>+F9</f>
        <v>0</v>
      </c>
      <c r="G8" s="97"/>
      <c r="H8" s="97"/>
      <c r="I8" s="97"/>
      <c r="J8" s="101"/>
    </row>
    <row r="9" customFormat="1" ht="19" customHeight="1" spans="1:10">
      <c r="A9" s="98"/>
      <c r="B9" s="77" t="s">
        <v>81</v>
      </c>
      <c r="C9" s="77" t="s">
        <v>82</v>
      </c>
      <c r="D9" s="97">
        <f t="shared" si="0"/>
        <v>21.87</v>
      </c>
      <c r="E9" s="97">
        <v>21.87</v>
      </c>
      <c r="F9" s="97"/>
      <c r="G9" s="97"/>
      <c r="H9" s="97"/>
      <c r="I9" s="97"/>
      <c r="J9" s="101"/>
    </row>
    <row r="10" customFormat="1" ht="19" customHeight="1" spans="1:10">
      <c r="A10" s="98"/>
      <c r="B10" s="77" t="s">
        <v>83</v>
      </c>
      <c r="C10" s="77" t="s">
        <v>84</v>
      </c>
      <c r="D10" s="97">
        <f t="shared" si="0"/>
        <v>359.11</v>
      </c>
      <c r="E10" s="97">
        <f>+E11</f>
        <v>338.61</v>
      </c>
      <c r="F10" s="97">
        <f>+F11</f>
        <v>20.5</v>
      </c>
      <c r="G10" s="97"/>
      <c r="H10" s="97"/>
      <c r="I10" s="97"/>
      <c r="J10" s="101"/>
    </row>
    <row r="11" customFormat="1" ht="19" customHeight="1" spans="1:10">
      <c r="A11" s="98"/>
      <c r="B11" s="77" t="s">
        <v>85</v>
      </c>
      <c r="C11" s="77" t="s">
        <v>86</v>
      </c>
      <c r="D11" s="97">
        <f t="shared" si="0"/>
        <v>359.11</v>
      </c>
      <c r="E11" s="97">
        <v>338.61</v>
      </c>
      <c r="F11" s="97">
        <v>20.5</v>
      </c>
      <c r="G11" s="97"/>
      <c r="H11" s="97"/>
      <c r="I11" s="97"/>
      <c r="J11" s="101"/>
    </row>
    <row r="12" customFormat="1" ht="19" customHeight="1" spans="1:10">
      <c r="A12" s="98"/>
      <c r="B12" s="77" t="s">
        <v>87</v>
      </c>
      <c r="C12" s="79" t="s">
        <v>88</v>
      </c>
      <c r="D12" s="97">
        <f t="shared" si="0"/>
        <v>43.58</v>
      </c>
      <c r="E12" s="97">
        <f>+E13</f>
        <v>43.58</v>
      </c>
      <c r="F12" s="97">
        <f>+F13</f>
        <v>0</v>
      </c>
      <c r="G12" s="97"/>
      <c r="H12" s="97"/>
      <c r="I12" s="97"/>
      <c r="J12" s="101"/>
    </row>
    <row r="13" customFormat="1" ht="19" customHeight="1" spans="1:10">
      <c r="A13" s="98"/>
      <c r="B13" s="77" t="s">
        <v>89</v>
      </c>
      <c r="C13" s="79" t="s">
        <v>90</v>
      </c>
      <c r="D13" s="97">
        <f t="shared" si="0"/>
        <v>43.58</v>
      </c>
      <c r="E13" s="97">
        <v>43.58</v>
      </c>
      <c r="F13" s="97"/>
      <c r="G13" s="97"/>
      <c r="H13" s="97"/>
      <c r="I13" s="97"/>
      <c r="J13" s="101"/>
    </row>
    <row r="14" customFormat="1" ht="19" customHeight="1" spans="1:10">
      <c r="A14" s="98"/>
      <c r="B14" s="77" t="s">
        <v>91</v>
      </c>
      <c r="C14" s="77" t="s">
        <v>92</v>
      </c>
      <c r="D14" s="97">
        <f t="shared" si="0"/>
        <v>119.73</v>
      </c>
      <c r="E14" s="97">
        <f>+E15</f>
        <v>119.73</v>
      </c>
      <c r="F14" s="97">
        <f>+F15</f>
        <v>0</v>
      </c>
      <c r="G14" s="97"/>
      <c r="H14" s="97"/>
      <c r="I14" s="97"/>
      <c r="J14" s="101"/>
    </row>
    <row r="15" customFormat="1" ht="19" customHeight="1" spans="1:10">
      <c r="A15" s="98"/>
      <c r="B15" s="77" t="s">
        <v>93</v>
      </c>
      <c r="C15" s="77" t="s">
        <v>94</v>
      </c>
      <c r="D15" s="97">
        <f t="shared" ref="D15:D37" si="1">+E15+F15</f>
        <v>119.73</v>
      </c>
      <c r="E15" s="97">
        <v>119.73</v>
      </c>
      <c r="F15" s="97"/>
      <c r="G15" s="97"/>
      <c r="H15" s="97"/>
      <c r="I15" s="97"/>
      <c r="J15" s="101"/>
    </row>
    <row r="16" customFormat="1" ht="19" customHeight="1" spans="1:10">
      <c r="A16" s="98"/>
      <c r="B16" s="77" t="s">
        <v>95</v>
      </c>
      <c r="C16" s="77" t="s">
        <v>96</v>
      </c>
      <c r="D16" s="97">
        <f t="shared" si="1"/>
        <v>5</v>
      </c>
      <c r="E16" s="97">
        <f>+E17</f>
        <v>5</v>
      </c>
      <c r="F16" s="97">
        <f>+F17</f>
        <v>0</v>
      </c>
      <c r="G16" s="97"/>
      <c r="H16" s="97"/>
      <c r="I16" s="97"/>
      <c r="J16" s="101"/>
    </row>
    <row r="17" customFormat="1" ht="19" customHeight="1" spans="1:10">
      <c r="A17" s="98"/>
      <c r="B17" s="77" t="s">
        <v>97</v>
      </c>
      <c r="C17" s="77" t="s">
        <v>98</v>
      </c>
      <c r="D17" s="97">
        <f t="shared" si="1"/>
        <v>5</v>
      </c>
      <c r="E17" s="97">
        <f>+E18</f>
        <v>5</v>
      </c>
      <c r="F17" s="97">
        <f>+F18</f>
        <v>0</v>
      </c>
      <c r="G17" s="97"/>
      <c r="H17" s="97"/>
      <c r="I17" s="97"/>
      <c r="J17" s="101"/>
    </row>
    <row r="18" customFormat="1" ht="19" customHeight="1" spans="1:10">
      <c r="A18" s="98"/>
      <c r="B18" s="77" t="s">
        <v>99</v>
      </c>
      <c r="C18" s="77" t="s">
        <v>100</v>
      </c>
      <c r="D18" s="97">
        <f t="shared" si="1"/>
        <v>5</v>
      </c>
      <c r="E18" s="97">
        <v>5</v>
      </c>
      <c r="F18" s="97"/>
      <c r="G18" s="97"/>
      <c r="H18" s="97"/>
      <c r="I18" s="97"/>
      <c r="J18" s="101"/>
    </row>
    <row r="19" customFormat="1" ht="19" customHeight="1" spans="1:10">
      <c r="A19" s="98"/>
      <c r="B19" s="77" t="s">
        <v>101</v>
      </c>
      <c r="C19" s="77" t="s">
        <v>102</v>
      </c>
      <c r="D19" s="97">
        <f t="shared" si="1"/>
        <v>49.22</v>
      </c>
      <c r="E19" s="97">
        <f>+E20</f>
        <v>49.22</v>
      </c>
      <c r="F19" s="97">
        <f>+F20</f>
        <v>0</v>
      </c>
      <c r="G19" s="97"/>
      <c r="H19" s="97"/>
      <c r="I19" s="97"/>
      <c r="J19" s="101"/>
    </row>
    <row r="20" customFormat="1" ht="19" customHeight="1" spans="1:10">
      <c r="A20" s="98"/>
      <c r="B20" s="77" t="s">
        <v>103</v>
      </c>
      <c r="C20" s="77" t="s">
        <v>104</v>
      </c>
      <c r="D20" s="97">
        <f t="shared" si="1"/>
        <v>49.22</v>
      </c>
      <c r="E20" s="97">
        <f>+E21</f>
        <v>49.22</v>
      </c>
      <c r="F20" s="97">
        <f>+F21</f>
        <v>0</v>
      </c>
      <c r="G20" s="97"/>
      <c r="H20" s="97"/>
      <c r="I20" s="97"/>
      <c r="J20" s="101"/>
    </row>
    <row r="21" customFormat="1" ht="19" customHeight="1" spans="1:10">
      <c r="A21" s="98"/>
      <c r="B21" s="77" t="s">
        <v>105</v>
      </c>
      <c r="C21" s="77" t="s">
        <v>106</v>
      </c>
      <c r="D21" s="97">
        <f t="shared" si="1"/>
        <v>49.22</v>
      </c>
      <c r="E21" s="97">
        <v>49.22</v>
      </c>
      <c r="F21" s="97"/>
      <c r="G21" s="97"/>
      <c r="H21" s="97"/>
      <c r="I21" s="97"/>
      <c r="J21" s="101"/>
    </row>
    <row r="22" customFormat="1" ht="19" customHeight="1" spans="1:10">
      <c r="A22" s="98"/>
      <c r="B22" s="77" t="s">
        <v>107</v>
      </c>
      <c r="C22" s="77" t="s">
        <v>108</v>
      </c>
      <c r="D22" s="97">
        <f t="shared" si="1"/>
        <v>169.61</v>
      </c>
      <c r="E22" s="97">
        <f>+E23+E25+E29</f>
        <v>169.61</v>
      </c>
      <c r="F22" s="97">
        <f>+F23+F25+F29</f>
        <v>0</v>
      </c>
      <c r="G22" s="97"/>
      <c r="H22" s="97"/>
      <c r="I22" s="97"/>
      <c r="J22" s="101"/>
    </row>
    <row r="23" customFormat="1" ht="19" customHeight="1" spans="1:10">
      <c r="A23" s="98"/>
      <c r="B23" s="77" t="s">
        <v>109</v>
      </c>
      <c r="C23" s="77" t="s">
        <v>110</v>
      </c>
      <c r="D23" s="97">
        <f t="shared" si="1"/>
        <v>54.77</v>
      </c>
      <c r="E23" s="97">
        <f>+E24</f>
        <v>54.77</v>
      </c>
      <c r="F23" s="97">
        <f>+F24</f>
        <v>0</v>
      </c>
      <c r="G23" s="97"/>
      <c r="H23" s="97"/>
      <c r="I23" s="97"/>
      <c r="J23" s="101"/>
    </row>
    <row r="24" customFormat="1" ht="19" customHeight="1" spans="1:10">
      <c r="A24" s="98"/>
      <c r="B24" s="77" t="s">
        <v>111</v>
      </c>
      <c r="C24" s="77" t="s">
        <v>112</v>
      </c>
      <c r="D24" s="97">
        <f t="shared" si="1"/>
        <v>54.77</v>
      </c>
      <c r="E24" s="97">
        <v>54.77</v>
      </c>
      <c r="F24" s="97"/>
      <c r="G24" s="97"/>
      <c r="H24" s="97"/>
      <c r="I24" s="97"/>
      <c r="J24" s="101"/>
    </row>
    <row r="25" customFormat="1" ht="19" customHeight="1" spans="1:10">
      <c r="A25" s="98"/>
      <c r="B25" s="77" t="s">
        <v>113</v>
      </c>
      <c r="C25" s="77" t="s">
        <v>114</v>
      </c>
      <c r="D25" s="97">
        <f t="shared" si="1"/>
        <v>89.25</v>
      </c>
      <c r="E25" s="97">
        <f>+E26+E27+E28</f>
        <v>89.25</v>
      </c>
      <c r="F25" s="97">
        <f>+F26+F27+F28</f>
        <v>0</v>
      </c>
      <c r="G25" s="97"/>
      <c r="H25" s="97"/>
      <c r="I25" s="97"/>
      <c r="J25" s="101"/>
    </row>
    <row r="26" customFormat="1" ht="19" customHeight="1" spans="1:10">
      <c r="A26" s="98"/>
      <c r="B26" s="77" t="s">
        <v>115</v>
      </c>
      <c r="C26" s="77" t="s">
        <v>116</v>
      </c>
      <c r="D26" s="97">
        <f t="shared" si="1"/>
        <v>54.02</v>
      </c>
      <c r="E26" s="97">
        <v>54.02</v>
      </c>
      <c r="F26" s="97"/>
      <c r="G26" s="97"/>
      <c r="H26" s="97"/>
      <c r="I26" s="97"/>
      <c r="J26" s="101"/>
    </row>
    <row r="27" customFormat="1" ht="19" customHeight="1" spans="1:10">
      <c r="A27" s="98"/>
      <c r="B27" s="77" t="s">
        <v>117</v>
      </c>
      <c r="C27" s="77" t="s">
        <v>118</v>
      </c>
      <c r="D27" s="97">
        <f t="shared" si="1"/>
        <v>27.01</v>
      </c>
      <c r="E27" s="97">
        <v>27.01</v>
      </c>
      <c r="F27" s="97"/>
      <c r="G27" s="97"/>
      <c r="H27" s="97"/>
      <c r="I27" s="97"/>
      <c r="J27" s="101"/>
    </row>
    <row r="28" customFormat="1" ht="19" customHeight="1" spans="1:10">
      <c r="A28" s="98"/>
      <c r="B28" s="77" t="s">
        <v>119</v>
      </c>
      <c r="C28" s="77" t="s">
        <v>120</v>
      </c>
      <c r="D28" s="97">
        <f t="shared" si="1"/>
        <v>8.22</v>
      </c>
      <c r="E28" s="97">
        <v>8.22</v>
      </c>
      <c r="F28" s="97"/>
      <c r="G28" s="97"/>
      <c r="H28" s="97"/>
      <c r="I28" s="97"/>
      <c r="J28" s="101"/>
    </row>
    <row r="29" customFormat="1" ht="19" customHeight="1" spans="1:10">
      <c r="A29" s="98"/>
      <c r="B29" s="77" t="s">
        <v>121</v>
      </c>
      <c r="C29" s="77" t="s">
        <v>122</v>
      </c>
      <c r="D29" s="97">
        <f t="shared" si="1"/>
        <v>25.59</v>
      </c>
      <c r="E29" s="97">
        <f>+E30</f>
        <v>25.59</v>
      </c>
      <c r="F29" s="97">
        <f>+F30</f>
        <v>0</v>
      </c>
      <c r="G29" s="97"/>
      <c r="H29" s="97"/>
      <c r="I29" s="97"/>
      <c r="J29" s="101"/>
    </row>
    <row r="30" customFormat="1" ht="19" customHeight="1" spans="1:10">
      <c r="A30" s="98"/>
      <c r="B30" s="77" t="s">
        <v>123</v>
      </c>
      <c r="C30" s="77" t="s">
        <v>124</v>
      </c>
      <c r="D30" s="97">
        <f t="shared" si="1"/>
        <v>25.59</v>
      </c>
      <c r="E30" s="97">
        <v>25.59</v>
      </c>
      <c r="F30" s="97"/>
      <c r="G30" s="97"/>
      <c r="H30" s="97"/>
      <c r="I30" s="97"/>
      <c r="J30" s="101"/>
    </row>
    <row r="31" customFormat="1" ht="19" customHeight="1" spans="1:10">
      <c r="A31" s="98"/>
      <c r="B31" s="77" t="s">
        <v>125</v>
      </c>
      <c r="C31" s="77" t="s">
        <v>126</v>
      </c>
      <c r="D31" s="97">
        <f t="shared" si="1"/>
        <v>38.38</v>
      </c>
      <c r="E31" s="97">
        <f>+E32</f>
        <v>38.38</v>
      </c>
      <c r="F31" s="97">
        <f>+F32</f>
        <v>0</v>
      </c>
      <c r="G31" s="97"/>
      <c r="H31" s="97"/>
      <c r="I31" s="97"/>
      <c r="J31" s="101"/>
    </row>
    <row r="32" customFormat="1" ht="19" customHeight="1" spans="1:10">
      <c r="A32" s="98"/>
      <c r="B32" s="77" t="s">
        <v>127</v>
      </c>
      <c r="C32" s="77" t="s">
        <v>128</v>
      </c>
      <c r="D32" s="97">
        <f t="shared" si="1"/>
        <v>38.38</v>
      </c>
      <c r="E32" s="97">
        <f>+E33+E34+E35</f>
        <v>38.38</v>
      </c>
      <c r="F32" s="97">
        <f>+F33+F34+F35</f>
        <v>0</v>
      </c>
      <c r="G32" s="97"/>
      <c r="H32" s="97"/>
      <c r="I32" s="97"/>
      <c r="J32" s="101"/>
    </row>
    <row r="33" customFormat="1" ht="19" customHeight="1" spans="1:10">
      <c r="A33" s="98"/>
      <c r="B33" s="77" t="s">
        <v>129</v>
      </c>
      <c r="C33" s="77" t="s">
        <v>130</v>
      </c>
      <c r="D33" s="97">
        <f t="shared" si="1"/>
        <v>16.57</v>
      </c>
      <c r="E33" s="97">
        <v>16.57</v>
      </c>
      <c r="F33" s="97"/>
      <c r="G33" s="97"/>
      <c r="H33" s="97"/>
      <c r="I33" s="97"/>
      <c r="J33" s="101"/>
    </row>
    <row r="34" customFormat="1" ht="19" customHeight="1" spans="1:10">
      <c r="A34" s="98"/>
      <c r="B34" s="77" t="s">
        <v>131</v>
      </c>
      <c r="C34" s="77" t="s">
        <v>132</v>
      </c>
      <c r="D34" s="97">
        <f t="shared" si="1"/>
        <v>18.48</v>
      </c>
      <c r="E34" s="97">
        <v>18.48</v>
      </c>
      <c r="F34" s="97"/>
      <c r="G34" s="97"/>
      <c r="H34" s="97"/>
      <c r="I34" s="97"/>
      <c r="J34" s="101"/>
    </row>
    <row r="35" customFormat="1" ht="19" customHeight="1" spans="1:10">
      <c r="A35" s="98"/>
      <c r="B35" s="77" t="s">
        <v>133</v>
      </c>
      <c r="C35" s="77" t="s">
        <v>134</v>
      </c>
      <c r="D35" s="97">
        <f t="shared" si="1"/>
        <v>3.33</v>
      </c>
      <c r="E35" s="97">
        <v>3.33</v>
      </c>
      <c r="F35" s="97"/>
      <c r="G35" s="97"/>
      <c r="H35" s="97"/>
      <c r="I35" s="97"/>
      <c r="J35" s="101"/>
    </row>
    <row r="36" customFormat="1" ht="19" customHeight="1" spans="1:10">
      <c r="A36" s="98"/>
      <c r="B36" s="77" t="s">
        <v>135</v>
      </c>
      <c r="C36" s="77" t="s">
        <v>136</v>
      </c>
      <c r="D36" s="97">
        <f t="shared" si="1"/>
        <v>24.48</v>
      </c>
      <c r="E36" s="97">
        <f>+E37</f>
        <v>24.48</v>
      </c>
      <c r="F36" s="97">
        <f>+F37</f>
        <v>0</v>
      </c>
      <c r="G36" s="97"/>
      <c r="H36" s="97"/>
      <c r="I36" s="97"/>
      <c r="J36" s="101"/>
    </row>
    <row r="37" customFormat="1" ht="19" customHeight="1" spans="1:10">
      <c r="A37" s="98"/>
      <c r="B37" s="77" t="s">
        <v>137</v>
      </c>
      <c r="C37" s="77" t="s">
        <v>138</v>
      </c>
      <c r="D37" s="97">
        <f t="shared" si="1"/>
        <v>24.48</v>
      </c>
      <c r="E37" s="97">
        <f>+E38</f>
        <v>24.48</v>
      </c>
      <c r="F37" s="97">
        <f>+F38</f>
        <v>0</v>
      </c>
      <c r="G37" s="97"/>
      <c r="H37" s="97"/>
      <c r="I37" s="97"/>
      <c r="J37" s="101"/>
    </row>
    <row r="38" customFormat="1" ht="19" customHeight="1" spans="1:10">
      <c r="A38" s="98"/>
      <c r="B38" s="77" t="s">
        <v>139</v>
      </c>
      <c r="C38" s="77" t="s">
        <v>140</v>
      </c>
      <c r="D38" s="97">
        <f t="shared" ref="D38:D45" si="2">+E38+F38</f>
        <v>24.48</v>
      </c>
      <c r="E38" s="97">
        <v>24.48</v>
      </c>
      <c r="F38" s="97"/>
      <c r="G38" s="97"/>
      <c r="H38" s="97"/>
      <c r="I38" s="97"/>
      <c r="J38" s="101"/>
    </row>
    <row r="39" customFormat="1" ht="19" customHeight="1" spans="1:10">
      <c r="A39" s="98"/>
      <c r="B39" s="77" t="s">
        <v>141</v>
      </c>
      <c r="C39" s="77" t="s">
        <v>142</v>
      </c>
      <c r="D39" s="97">
        <f t="shared" si="2"/>
        <v>406.23</v>
      </c>
      <c r="E39" s="97">
        <f>+E40+E43+E45+E47</f>
        <v>206.13</v>
      </c>
      <c r="F39" s="97">
        <f>+F40+F43+F45+F47</f>
        <v>200.1</v>
      </c>
      <c r="G39" s="97"/>
      <c r="H39" s="97"/>
      <c r="I39" s="97"/>
      <c r="J39" s="101"/>
    </row>
    <row r="40" customFormat="1" ht="19" customHeight="1" spans="1:10">
      <c r="A40" s="98"/>
      <c r="B40" s="77" t="s">
        <v>143</v>
      </c>
      <c r="C40" s="77" t="s">
        <v>144</v>
      </c>
      <c r="D40" s="97">
        <f t="shared" si="2"/>
        <v>147.21</v>
      </c>
      <c r="E40" s="97">
        <f>+E41+E42</f>
        <v>144.21</v>
      </c>
      <c r="F40" s="97">
        <f>+F41+F42</f>
        <v>3</v>
      </c>
      <c r="G40" s="97"/>
      <c r="H40" s="97"/>
      <c r="I40" s="97"/>
      <c r="J40" s="101"/>
    </row>
    <row r="41" customFormat="1" ht="19" customHeight="1" spans="1:10">
      <c r="A41" s="98"/>
      <c r="B41" s="77" t="s">
        <v>145</v>
      </c>
      <c r="C41" s="77" t="s">
        <v>146</v>
      </c>
      <c r="D41" s="97">
        <f t="shared" si="2"/>
        <v>144.21</v>
      </c>
      <c r="E41" s="97">
        <v>144.21</v>
      </c>
      <c r="F41" s="97"/>
      <c r="G41" s="97"/>
      <c r="H41" s="97"/>
      <c r="I41" s="97"/>
      <c r="J41" s="101"/>
    </row>
    <row r="42" customFormat="1" ht="19" customHeight="1" spans="1:10">
      <c r="A42" s="98"/>
      <c r="B42" s="77" t="s">
        <v>147</v>
      </c>
      <c r="C42" s="77" t="s">
        <v>148</v>
      </c>
      <c r="D42" s="97">
        <f t="shared" si="2"/>
        <v>3</v>
      </c>
      <c r="E42" s="97"/>
      <c r="F42" s="97">
        <v>3</v>
      </c>
      <c r="G42" s="97"/>
      <c r="H42" s="97"/>
      <c r="I42" s="97"/>
      <c r="J42" s="101"/>
    </row>
    <row r="43" customFormat="1" ht="19" customHeight="1" spans="1:10">
      <c r="A43" s="98"/>
      <c r="B43" s="77" t="s">
        <v>149</v>
      </c>
      <c r="C43" s="77" t="s">
        <v>150</v>
      </c>
      <c r="D43" s="97">
        <f t="shared" si="2"/>
        <v>29.88</v>
      </c>
      <c r="E43" s="97">
        <f>+E44</f>
        <v>29.88</v>
      </c>
      <c r="F43" s="97">
        <f>+F44</f>
        <v>0</v>
      </c>
      <c r="G43" s="97"/>
      <c r="H43" s="97"/>
      <c r="I43" s="97"/>
      <c r="J43" s="101"/>
    </row>
    <row r="44" customFormat="1" ht="19" customHeight="1" spans="1:10">
      <c r="A44" s="98"/>
      <c r="B44" s="77" t="s">
        <v>151</v>
      </c>
      <c r="C44" s="77" t="s">
        <v>152</v>
      </c>
      <c r="D44" s="97">
        <f t="shared" si="2"/>
        <v>29.88</v>
      </c>
      <c r="E44" s="97">
        <v>29.88</v>
      </c>
      <c r="F44" s="97"/>
      <c r="G44" s="97"/>
      <c r="H44" s="97"/>
      <c r="I44" s="97"/>
      <c r="J44" s="101"/>
    </row>
    <row r="45" customFormat="1" ht="19" customHeight="1" spans="1:10">
      <c r="A45" s="98"/>
      <c r="B45" s="77" t="s">
        <v>153</v>
      </c>
      <c r="C45" s="77" t="s">
        <v>154</v>
      </c>
      <c r="D45" s="97">
        <f t="shared" si="2"/>
        <v>32.04</v>
      </c>
      <c r="E45" s="97">
        <f>+E46</f>
        <v>32.04</v>
      </c>
      <c r="F45" s="97">
        <f>+F46</f>
        <v>0</v>
      </c>
      <c r="G45" s="97"/>
      <c r="H45" s="97"/>
      <c r="I45" s="97"/>
      <c r="J45" s="101"/>
    </row>
    <row r="46" customFormat="1" ht="19" customHeight="1" spans="1:10">
      <c r="A46" s="98"/>
      <c r="B46" s="77" t="s">
        <v>155</v>
      </c>
      <c r="C46" s="77" t="s">
        <v>156</v>
      </c>
      <c r="D46" s="97">
        <f t="shared" ref="D46:D51" si="3">+E46+F46</f>
        <v>32.04</v>
      </c>
      <c r="E46" s="97">
        <v>32.04</v>
      </c>
      <c r="F46" s="97"/>
      <c r="G46" s="97"/>
      <c r="H46" s="97"/>
      <c r="I46" s="97"/>
      <c r="J46" s="101"/>
    </row>
    <row r="47" customFormat="1" ht="19" customHeight="1" spans="1:10">
      <c r="A47" s="98"/>
      <c r="B47" s="77" t="s">
        <v>157</v>
      </c>
      <c r="C47" s="77" t="s">
        <v>158</v>
      </c>
      <c r="D47" s="97">
        <f t="shared" si="3"/>
        <v>197.1</v>
      </c>
      <c r="E47" s="97">
        <f>+E48</f>
        <v>0</v>
      </c>
      <c r="F47" s="97">
        <f>+F48</f>
        <v>197.1</v>
      </c>
      <c r="G47" s="97"/>
      <c r="H47" s="97"/>
      <c r="I47" s="97"/>
      <c r="J47" s="101"/>
    </row>
    <row r="48" customFormat="1" ht="19" customHeight="1" spans="1:10">
      <c r="A48" s="98"/>
      <c r="B48" s="77" t="s">
        <v>159</v>
      </c>
      <c r="C48" s="77" t="s">
        <v>160</v>
      </c>
      <c r="D48" s="97">
        <f t="shared" si="3"/>
        <v>197.1</v>
      </c>
      <c r="E48" s="97"/>
      <c r="F48" s="97">
        <v>197.1</v>
      </c>
      <c r="G48" s="97"/>
      <c r="H48" s="97"/>
      <c r="I48" s="97"/>
      <c r="J48" s="101"/>
    </row>
    <row r="49" customFormat="1" ht="19" customHeight="1" spans="1:10">
      <c r="A49" s="98"/>
      <c r="B49" s="77" t="s">
        <v>161</v>
      </c>
      <c r="C49" s="77" t="s">
        <v>162</v>
      </c>
      <c r="D49" s="97">
        <f t="shared" si="3"/>
        <v>75</v>
      </c>
      <c r="E49" s="97">
        <f>+E50</f>
        <v>75</v>
      </c>
      <c r="F49" s="97">
        <f>+F50</f>
        <v>0</v>
      </c>
      <c r="G49" s="97"/>
      <c r="H49" s="97"/>
      <c r="I49" s="97"/>
      <c r="J49" s="101"/>
    </row>
    <row r="50" customFormat="1" ht="19" customHeight="1" spans="1:10">
      <c r="A50" s="98"/>
      <c r="B50" s="77" t="s">
        <v>163</v>
      </c>
      <c r="C50" s="77" t="s">
        <v>164</v>
      </c>
      <c r="D50" s="97">
        <f t="shared" si="3"/>
        <v>75</v>
      </c>
      <c r="E50" s="97">
        <f>+E51</f>
        <v>75</v>
      </c>
      <c r="F50" s="97">
        <f>+F51</f>
        <v>0</v>
      </c>
      <c r="G50" s="97"/>
      <c r="H50" s="97"/>
      <c r="I50" s="97"/>
      <c r="J50" s="101"/>
    </row>
    <row r="51" customFormat="1" ht="19" customHeight="1" spans="1:10">
      <c r="A51" s="98"/>
      <c r="B51" s="77" t="s">
        <v>165</v>
      </c>
      <c r="C51" s="77" t="s">
        <v>166</v>
      </c>
      <c r="D51" s="97">
        <f t="shared" si="3"/>
        <v>75</v>
      </c>
      <c r="E51" s="97">
        <v>75</v>
      </c>
      <c r="F51" s="97"/>
      <c r="G51" s="97"/>
      <c r="H51" s="97"/>
      <c r="I51" s="97"/>
      <c r="J51" s="101"/>
    </row>
    <row r="52" ht="19" customHeight="1" spans="1:10">
      <c r="A52" s="88"/>
      <c r="B52" s="56"/>
      <c r="C52" s="80" t="s">
        <v>56</v>
      </c>
      <c r="D52" s="99">
        <f>+D7+D16+D19+D22+D31+D36+D39+D49</f>
        <v>1312.21</v>
      </c>
      <c r="E52" s="99">
        <f>+E7+E16+E19+E22+E31+E36+E39+E49</f>
        <v>1091.61</v>
      </c>
      <c r="F52" s="99">
        <f>+F7+F16+F19+F22+F31+F36+F39+F49</f>
        <v>220.6</v>
      </c>
      <c r="G52" s="99"/>
      <c r="H52" s="99"/>
      <c r="I52" s="99"/>
      <c r="J52" s="83"/>
    </row>
    <row r="53" ht="9.75" customHeight="1" spans="1:10">
      <c r="A53" s="100"/>
      <c r="B53" s="92"/>
      <c r="C53" s="92"/>
      <c r="D53" s="92"/>
      <c r="E53" s="92"/>
      <c r="F53" s="92"/>
      <c r="G53" s="92"/>
      <c r="H53" s="52"/>
      <c r="I53" s="52"/>
      <c r="J53" s="92"/>
    </row>
  </sheetData>
  <mergeCells count="9">
    <mergeCell ref="B2:I2"/>
    <mergeCell ref="B3:C3"/>
    <mergeCell ref="F4:I4"/>
    <mergeCell ref="G5:I5"/>
    <mergeCell ref="B4:B6"/>
    <mergeCell ref="C4:C6"/>
    <mergeCell ref="D4:D6"/>
    <mergeCell ref="E4:E6"/>
    <mergeCell ref="F5:F6"/>
  </mergeCells>
  <pageMargins left="0.354166666666667" right="0.275" top="0.267361111111111" bottom="0.267361111111111" header="0" footer="0"/>
  <pageSetup paperSize="9" scale="69"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workbookViewId="0">
      <pane xSplit="1" ySplit="5" topLeftCell="B15" activePane="bottomRight" state="frozenSplit"/>
      <selection/>
      <selection pane="topRight"/>
      <selection pane="bottomLeft"/>
      <selection pane="bottomRight" activeCell="K21" sqref="K2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8" width="9.76666666666667" customWidth="1"/>
  </cols>
  <sheetData>
    <row r="1" ht="16.35" customHeight="1" spans="1:6">
      <c r="A1" s="81"/>
      <c r="B1" s="82" t="s">
        <v>167</v>
      </c>
      <c r="C1" s="81"/>
      <c r="D1" s="81"/>
      <c r="E1" s="81"/>
      <c r="F1" s="83"/>
    </row>
    <row r="2" ht="22.8" customHeight="1" spans="1:6">
      <c r="A2" s="81"/>
      <c r="B2" s="50" t="s">
        <v>168</v>
      </c>
      <c r="C2" s="50"/>
      <c r="D2" s="50"/>
      <c r="E2" s="50"/>
      <c r="F2" s="83"/>
    </row>
    <row r="3" ht="19.55" customHeight="1" spans="1:6">
      <c r="A3" s="84"/>
      <c r="B3" s="85" t="s">
        <v>2</v>
      </c>
      <c r="C3" s="85"/>
      <c r="D3" s="84"/>
      <c r="E3" s="86" t="s">
        <v>3</v>
      </c>
      <c r="F3" s="87"/>
    </row>
    <row r="4" ht="24.4" customHeight="1" spans="1:6">
      <c r="A4" s="88"/>
      <c r="B4" s="89" t="s">
        <v>4</v>
      </c>
      <c r="C4" s="89"/>
      <c r="D4" s="89" t="s">
        <v>5</v>
      </c>
      <c r="E4" s="89"/>
      <c r="F4" s="83"/>
    </row>
    <row r="5" ht="24.4" customHeight="1" spans="1:6">
      <c r="A5" s="88"/>
      <c r="B5" s="89" t="s">
        <v>6</v>
      </c>
      <c r="C5" s="89" t="s">
        <v>7</v>
      </c>
      <c r="D5" s="89" t="s">
        <v>6</v>
      </c>
      <c r="E5" s="89" t="s">
        <v>7</v>
      </c>
      <c r="F5" s="83"/>
    </row>
    <row r="6" ht="22.8" customHeight="1" spans="1:6">
      <c r="A6" s="88"/>
      <c r="B6" s="90" t="s">
        <v>169</v>
      </c>
      <c r="C6" s="74">
        <f>+SUM(C7:C9)</f>
        <v>1116</v>
      </c>
      <c r="D6" s="90" t="s">
        <v>170</v>
      </c>
      <c r="E6" s="74">
        <f>+SUM(E7:E34)</f>
        <v>1312.21</v>
      </c>
      <c r="F6" s="83"/>
    </row>
    <row r="7" ht="22.8" customHeight="1" spans="1:6">
      <c r="A7" s="88"/>
      <c r="B7" s="90" t="s">
        <v>171</v>
      </c>
      <c r="C7" s="74">
        <v>1116</v>
      </c>
      <c r="D7" s="90" t="s">
        <v>172</v>
      </c>
      <c r="E7" s="74">
        <v>544.29</v>
      </c>
      <c r="F7" s="83"/>
    </row>
    <row r="8" ht="22.8" customHeight="1" spans="1:6">
      <c r="A8" s="88"/>
      <c r="B8" s="90" t="s">
        <v>173</v>
      </c>
      <c r="C8" s="74"/>
      <c r="D8" s="90" t="s">
        <v>174</v>
      </c>
      <c r="E8" s="74"/>
      <c r="F8" s="83"/>
    </row>
    <row r="9" ht="22.8" customHeight="1" spans="1:6">
      <c r="A9" s="88"/>
      <c r="B9" s="90" t="s">
        <v>175</v>
      </c>
      <c r="C9" s="74"/>
      <c r="D9" s="90" t="s">
        <v>176</v>
      </c>
      <c r="E9" s="74">
        <v>5</v>
      </c>
      <c r="F9" s="83"/>
    </row>
    <row r="10" ht="22.8" customHeight="1" spans="1:6">
      <c r="A10" s="88"/>
      <c r="B10" s="90" t="s">
        <v>26</v>
      </c>
      <c r="C10" s="74"/>
      <c r="D10" s="90" t="s">
        <v>177</v>
      </c>
      <c r="E10" s="74"/>
      <c r="F10" s="83"/>
    </row>
    <row r="11" ht="22.8" customHeight="1" spans="1:6">
      <c r="A11" s="88"/>
      <c r="B11" s="90" t="s">
        <v>26</v>
      </c>
      <c r="C11" s="74"/>
      <c r="D11" s="90" t="s">
        <v>178</v>
      </c>
      <c r="E11" s="74"/>
      <c r="F11" s="83"/>
    </row>
    <row r="12" ht="22.8" customHeight="1" spans="1:6">
      <c r="A12" s="88"/>
      <c r="B12" s="90" t="s">
        <v>26</v>
      </c>
      <c r="C12" s="74"/>
      <c r="D12" s="90" t="s">
        <v>179</v>
      </c>
      <c r="E12" s="74"/>
      <c r="F12" s="83"/>
    </row>
    <row r="13" ht="22.8" customHeight="1" spans="1:6">
      <c r="A13" s="88"/>
      <c r="B13" s="90" t="s">
        <v>26</v>
      </c>
      <c r="C13" s="74"/>
      <c r="D13" s="90" t="s">
        <v>180</v>
      </c>
      <c r="E13" s="74">
        <v>49.22</v>
      </c>
      <c r="F13" s="83"/>
    </row>
    <row r="14" ht="22.8" customHeight="1" spans="1:6">
      <c r="A14" s="88"/>
      <c r="B14" s="90" t="s">
        <v>26</v>
      </c>
      <c r="C14" s="74"/>
      <c r="D14" s="90" t="s">
        <v>181</v>
      </c>
      <c r="E14" s="74">
        <v>169.61</v>
      </c>
      <c r="F14" s="83"/>
    </row>
    <row r="15" ht="22.8" customHeight="1" spans="1:6">
      <c r="A15" s="88"/>
      <c r="B15" s="90" t="s">
        <v>26</v>
      </c>
      <c r="C15" s="74"/>
      <c r="D15" s="90" t="s">
        <v>182</v>
      </c>
      <c r="E15" s="74"/>
      <c r="F15" s="83"/>
    </row>
    <row r="16" ht="22.8" customHeight="1" spans="1:6">
      <c r="A16" s="88"/>
      <c r="B16" s="90" t="s">
        <v>26</v>
      </c>
      <c r="C16" s="74"/>
      <c r="D16" s="90" t="s">
        <v>183</v>
      </c>
      <c r="E16" s="74">
        <v>38.38</v>
      </c>
      <c r="F16" s="83"/>
    </row>
    <row r="17" ht="22.8" customHeight="1" spans="1:6">
      <c r="A17" s="88"/>
      <c r="B17" s="90" t="s">
        <v>26</v>
      </c>
      <c r="C17" s="74"/>
      <c r="D17" s="90" t="s">
        <v>184</v>
      </c>
      <c r="E17" s="74"/>
      <c r="F17" s="83"/>
    </row>
    <row r="18" ht="22.8" customHeight="1" spans="1:6">
      <c r="A18" s="88"/>
      <c r="B18" s="90" t="s">
        <v>26</v>
      </c>
      <c r="C18" s="74"/>
      <c r="D18" s="90" t="s">
        <v>185</v>
      </c>
      <c r="E18" s="74">
        <v>24.48</v>
      </c>
      <c r="F18" s="83"/>
    </row>
    <row r="19" ht="22.8" customHeight="1" spans="1:6">
      <c r="A19" s="88"/>
      <c r="B19" s="90" t="s">
        <v>26</v>
      </c>
      <c r="C19" s="74"/>
      <c r="D19" s="90" t="s">
        <v>186</v>
      </c>
      <c r="E19" s="74">
        <v>406.23</v>
      </c>
      <c r="F19" s="83"/>
    </row>
    <row r="20" ht="22.8" customHeight="1" spans="1:6">
      <c r="A20" s="88"/>
      <c r="B20" s="90" t="s">
        <v>26</v>
      </c>
      <c r="C20" s="74"/>
      <c r="D20" s="90" t="s">
        <v>187</v>
      </c>
      <c r="E20" s="74"/>
      <c r="F20" s="83"/>
    </row>
    <row r="21" ht="22.8" customHeight="1" spans="1:6">
      <c r="A21" s="88"/>
      <c r="B21" s="90" t="s">
        <v>26</v>
      </c>
      <c r="C21" s="74"/>
      <c r="D21" s="90" t="s">
        <v>188</v>
      </c>
      <c r="E21" s="74"/>
      <c r="F21" s="83"/>
    </row>
    <row r="22" ht="22.8" customHeight="1" spans="1:6">
      <c r="A22" s="88"/>
      <c r="B22" s="90" t="s">
        <v>26</v>
      </c>
      <c r="C22" s="74"/>
      <c r="D22" s="90" t="s">
        <v>189</v>
      </c>
      <c r="E22" s="74"/>
      <c r="F22" s="83"/>
    </row>
    <row r="23" ht="22.8" customHeight="1" spans="1:6">
      <c r="A23" s="88"/>
      <c r="B23" s="90" t="s">
        <v>26</v>
      </c>
      <c r="C23" s="74"/>
      <c r="D23" s="90" t="s">
        <v>190</v>
      </c>
      <c r="E23" s="74"/>
      <c r="F23" s="83"/>
    </row>
    <row r="24" ht="22.8" customHeight="1" spans="1:6">
      <c r="A24" s="88"/>
      <c r="B24" s="90" t="s">
        <v>26</v>
      </c>
      <c r="C24" s="74"/>
      <c r="D24" s="90" t="s">
        <v>191</v>
      </c>
      <c r="E24" s="74"/>
      <c r="F24" s="83"/>
    </row>
    <row r="25" ht="22.8" customHeight="1" spans="1:6">
      <c r="A25" s="88"/>
      <c r="B25" s="90" t="s">
        <v>26</v>
      </c>
      <c r="C25" s="74"/>
      <c r="D25" s="90" t="s">
        <v>192</v>
      </c>
      <c r="E25" s="74"/>
      <c r="F25" s="83"/>
    </row>
    <row r="26" ht="22.8" customHeight="1" spans="1:6">
      <c r="A26" s="88"/>
      <c r="B26" s="90" t="s">
        <v>26</v>
      </c>
      <c r="C26" s="74"/>
      <c r="D26" s="90" t="s">
        <v>193</v>
      </c>
      <c r="E26" s="74">
        <v>75</v>
      </c>
      <c r="F26" s="83"/>
    </row>
    <row r="27" ht="22.8" customHeight="1" spans="1:6">
      <c r="A27" s="88"/>
      <c r="B27" s="90" t="s">
        <v>26</v>
      </c>
      <c r="C27" s="74"/>
      <c r="D27" s="90" t="s">
        <v>194</v>
      </c>
      <c r="E27" s="74"/>
      <c r="F27" s="83"/>
    </row>
    <row r="28" ht="22.8" customHeight="1" spans="1:6">
      <c r="A28" s="88"/>
      <c r="B28" s="90" t="s">
        <v>26</v>
      </c>
      <c r="C28" s="74"/>
      <c r="D28" s="90" t="s">
        <v>195</v>
      </c>
      <c r="E28" s="74"/>
      <c r="F28" s="83"/>
    </row>
    <row r="29" ht="22.8" customHeight="1" spans="1:6">
      <c r="A29" s="88"/>
      <c r="B29" s="90" t="s">
        <v>26</v>
      </c>
      <c r="C29" s="74"/>
      <c r="D29" s="90" t="s">
        <v>196</v>
      </c>
      <c r="E29" s="74"/>
      <c r="F29" s="83"/>
    </row>
    <row r="30" ht="22.8" customHeight="1" spans="1:6">
      <c r="A30" s="88"/>
      <c r="B30" s="90" t="s">
        <v>26</v>
      </c>
      <c r="C30" s="74"/>
      <c r="D30" s="90" t="s">
        <v>197</v>
      </c>
      <c r="E30" s="74"/>
      <c r="F30" s="83"/>
    </row>
    <row r="31" ht="22.8" customHeight="1" spans="1:6">
      <c r="A31" s="88"/>
      <c r="B31" s="90" t="s">
        <v>26</v>
      </c>
      <c r="C31" s="74"/>
      <c r="D31" s="90" t="s">
        <v>198</v>
      </c>
      <c r="E31" s="74"/>
      <c r="F31" s="83"/>
    </row>
    <row r="32" ht="22.8" customHeight="1" spans="1:6">
      <c r="A32" s="88"/>
      <c r="B32" s="90" t="s">
        <v>26</v>
      </c>
      <c r="C32" s="74"/>
      <c r="D32" s="90" t="s">
        <v>199</v>
      </c>
      <c r="E32" s="74"/>
      <c r="F32" s="83"/>
    </row>
    <row r="33" ht="22.8" customHeight="1" spans="1:6">
      <c r="A33" s="88"/>
      <c r="B33" s="90" t="s">
        <v>26</v>
      </c>
      <c r="C33" s="74"/>
      <c r="D33" s="90" t="s">
        <v>200</v>
      </c>
      <c r="E33" s="74"/>
      <c r="F33" s="83"/>
    </row>
    <row r="34" ht="22.8" customHeight="1" spans="1:6">
      <c r="A34" s="88"/>
      <c r="B34" s="90" t="s">
        <v>26</v>
      </c>
      <c r="C34" s="74"/>
      <c r="D34" s="90" t="s">
        <v>201</v>
      </c>
      <c r="E34" s="74"/>
      <c r="F34" s="83"/>
    </row>
    <row r="35" ht="22.8" customHeight="1" spans="1:6">
      <c r="A35" s="88"/>
      <c r="B35" s="90" t="s">
        <v>202</v>
      </c>
      <c r="C35" s="74">
        <f>+SUM(C36:C47)</f>
        <v>196.21</v>
      </c>
      <c r="D35" s="90" t="s">
        <v>203</v>
      </c>
      <c r="E35" s="74"/>
      <c r="F35" s="83"/>
    </row>
    <row r="36" ht="22.8" customHeight="1" spans="1:6">
      <c r="A36" s="88"/>
      <c r="B36" s="90" t="s">
        <v>204</v>
      </c>
      <c r="C36" s="74"/>
      <c r="D36" s="90" t="s">
        <v>26</v>
      </c>
      <c r="E36" s="74"/>
      <c r="F36" s="83"/>
    </row>
    <row r="37" ht="22.8" customHeight="1" spans="1:6">
      <c r="A37" s="88"/>
      <c r="B37" s="90" t="s">
        <v>205</v>
      </c>
      <c r="C37" s="74">
        <v>196.21</v>
      </c>
      <c r="D37" s="90" t="s">
        <v>26</v>
      </c>
      <c r="E37" s="74"/>
      <c r="F37" s="83"/>
    </row>
    <row r="38" ht="22.8" customHeight="1" spans="1:6">
      <c r="A38" s="88"/>
      <c r="B38" s="90" t="s">
        <v>206</v>
      </c>
      <c r="C38" s="74"/>
      <c r="D38" s="90" t="s">
        <v>26</v>
      </c>
      <c r="E38" s="74"/>
      <c r="F38" s="83"/>
    </row>
    <row r="39" ht="22.8" customHeight="1" spans="1:6">
      <c r="A39" s="88"/>
      <c r="B39" s="90" t="s">
        <v>207</v>
      </c>
      <c r="C39" s="74"/>
      <c r="D39" s="90" t="s">
        <v>26</v>
      </c>
      <c r="E39" s="74"/>
      <c r="F39" s="83"/>
    </row>
    <row r="40" ht="22.8" customHeight="1" spans="1:6">
      <c r="A40" s="88"/>
      <c r="B40" s="90" t="s">
        <v>208</v>
      </c>
      <c r="C40" s="74"/>
      <c r="D40" s="90" t="s">
        <v>26</v>
      </c>
      <c r="E40" s="74"/>
      <c r="F40" s="83"/>
    </row>
    <row r="41" ht="22.8" customHeight="1" spans="1:6">
      <c r="A41" s="88"/>
      <c r="B41" s="90" t="s">
        <v>209</v>
      </c>
      <c r="C41" s="74"/>
      <c r="D41" s="90" t="s">
        <v>26</v>
      </c>
      <c r="E41" s="74"/>
      <c r="F41" s="83"/>
    </row>
    <row r="42" ht="22.8" customHeight="1" spans="1:6">
      <c r="A42" s="88"/>
      <c r="B42" s="90" t="s">
        <v>210</v>
      </c>
      <c r="C42" s="74"/>
      <c r="D42" s="90" t="s">
        <v>26</v>
      </c>
      <c r="E42" s="74"/>
      <c r="F42" s="83"/>
    </row>
    <row r="43" ht="22.8" customHeight="1" spans="1:6">
      <c r="A43" s="88"/>
      <c r="B43" s="90" t="s">
        <v>211</v>
      </c>
      <c r="C43" s="74"/>
      <c r="D43" s="90" t="s">
        <v>26</v>
      </c>
      <c r="E43" s="74"/>
      <c r="F43" s="83"/>
    </row>
    <row r="44" ht="22.8" customHeight="1" spans="1:6">
      <c r="A44" s="88"/>
      <c r="B44" s="90" t="s">
        <v>212</v>
      </c>
      <c r="C44" s="74"/>
      <c r="D44" s="90" t="s">
        <v>26</v>
      </c>
      <c r="E44" s="74"/>
      <c r="F44" s="83"/>
    </row>
    <row r="45" ht="22.8" customHeight="1" spans="1:6">
      <c r="A45" s="88"/>
      <c r="B45" s="90" t="s">
        <v>213</v>
      </c>
      <c r="C45" s="74"/>
      <c r="D45" s="90" t="s">
        <v>26</v>
      </c>
      <c r="E45" s="74"/>
      <c r="F45" s="83"/>
    </row>
    <row r="46" ht="22.8" customHeight="1" spans="1:6">
      <c r="A46" s="88"/>
      <c r="B46" s="90" t="s">
        <v>214</v>
      </c>
      <c r="C46" s="74"/>
      <c r="D46" s="90" t="s">
        <v>26</v>
      </c>
      <c r="E46" s="74"/>
      <c r="F46" s="83"/>
    </row>
    <row r="47" ht="22.8" customHeight="1" spans="1:6">
      <c r="A47" s="88"/>
      <c r="B47" s="90" t="s">
        <v>215</v>
      </c>
      <c r="C47" s="74"/>
      <c r="D47" s="90" t="s">
        <v>26</v>
      </c>
      <c r="E47" s="74"/>
      <c r="F47" s="83"/>
    </row>
    <row r="48" ht="22.8" customHeight="1" spans="1:6">
      <c r="A48" s="88"/>
      <c r="B48" s="91" t="s">
        <v>50</v>
      </c>
      <c r="C48" s="72">
        <f>+C6+C35</f>
        <v>1312.21</v>
      </c>
      <c r="D48" s="91" t="s">
        <v>51</v>
      </c>
      <c r="E48" s="72">
        <f>+E6+E35</f>
        <v>1312.21</v>
      </c>
      <c r="F48" s="83"/>
    </row>
    <row r="49" ht="9.75" customHeight="1" spans="1:6">
      <c r="A49" s="92"/>
      <c r="B49" s="92"/>
      <c r="C49" s="92"/>
      <c r="D49" s="92"/>
      <c r="E49" s="92"/>
      <c r="F49" s="93"/>
    </row>
  </sheetData>
  <mergeCells count="6">
    <mergeCell ref="B2:E2"/>
    <mergeCell ref="B3:C3"/>
    <mergeCell ref="B4:C4"/>
    <mergeCell ref="D4:E4"/>
    <mergeCell ref="A7:A34"/>
    <mergeCell ref="A36:A47"/>
  </mergeCells>
  <pageMargins left="1.14166666666667" right="0.393055555555556" top="0.267361111111111" bottom="0.267361111111111" header="0" footer="0"/>
  <pageSetup paperSize="9" scale="72"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1"/>
  <sheetViews>
    <sheetView workbookViewId="0">
      <pane xSplit="1" ySplit="5" topLeftCell="B30" activePane="bottomRight" state="frozenSplit"/>
      <selection/>
      <selection pane="topRight"/>
      <selection pane="bottomLeft"/>
      <selection pane="bottomRight" activeCell="B1" sqref="B1:H3"/>
    </sheetView>
  </sheetViews>
  <sheetFormatPr defaultColWidth="10" defaultRowHeight="13.5"/>
  <cols>
    <col min="1" max="1" width="2.25" style="76" customWidth="1"/>
    <col min="2" max="2" width="8.625" style="76" customWidth="1"/>
    <col min="3" max="3" width="42.625" style="76" customWidth="1"/>
    <col min="4" max="7" width="10.75" style="76" customWidth="1"/>
    <col min="8" max="8" width="17.6416666666667" style="76" customWidth="1"/>
    <col min="9" max="9" width="4.90833333333333" style="76" customWidth="1"/>
    <col min="10" max="11" width="9.76666666666667" style="76" customWidth="1"/>
    <col min="12" max="16384" width="10" style="76"/>
  </cols>
  <sheetData>
    <row r="1" ht="16.35" customHeight="1" spans="1:9">
      <c r="A1" s="48"/>
      <c r="B1" s="49" t="s">
        <v>216</v>
      </c>
      <c r="C1" s="48"/>
      <c r="D1" s="48"/>
      <c r="E1" s="48"/>
      <c r="F1" s="48"/>
      <c r="G1" s="48" t="s">
        <v>217</v>
      </c>
      <c r="H1" s="48"/>
      <c r="I1" s="65"/>
    </row>
    <row r="2" ht="22.8" customHeight="1" spans="1:9">
      <c r="A2" s="48"/>
      <c r="B2" s="50" t="s">
        <v>218</v>
      </c>
      <c r="C2" s="50"/>
      <c r="D2" s="50"/>
      <c r="E2" s="50"/>
      <c r="F2" s="50"/>
      <c r="G2" s="50"/>
      <c r="H2" s="50"/>
      <c r="I2" s="65"/>
    </row>
    <row r="3" ht="19.55" customHeight="1" spans="1:9">
      <c r="A3" s="51"/>
      <c r="B3" s="69" t="s">
        <v>2</v>
      </c>
      <c r="C3" s="69"/>
      <c r="D3" s="51"/>
      <c r="E3" s="51"/>
      <c r="F3" s="51"/>
      <c r="G3" s="51"/>
      <c r="H3" s="70" t="s">
        <v>3</v>
      </c>
      <c r="I3" s="71"/>
    </row>
    <row r="4" ht="24.4" customHeight="1" spans="1:9">
      <c r="A4" s="53"/>
      <c r="B4" s="54" t="s">
        <v>69</v>
      </c>
      <c r="C4" s="54" t="s">
        <v>70</v>
      </c>
      <c r="D4" s="54" t="s">
        <v>56</v>
      </c>
      <c r="E4" s="54" t="s">
        <v>71</v>
      </c>
      <c r="F4" s="54"/>
      <c r="G4" s="54"/>
      <c r="H4" s="54" t="s">
        <v>72</v>
      </c>
      <c r="I4" s="65"/>
    </row>
    <row r="5" ht="24.4" customHeight="1" spans="1:9">
      <c r="A5" s="53"/>
      <c r="B5" s="54"/>
      <c r="C5" s="54"/>
      <c r="D5" s="54"/>
      <c r="E5" s="54" t="s">
        <v>59</v>
      </c>
      <c r="F5" s="54" t="s">
        <v>219</v>
      </c>
      <c r="G5" s="54" t="s">
        <v>220</v>
      </c>
      <c r="H5" s="54"/>
      <c r="I5" s="65"/>
    </row>
    <row r="6" ht="22.8" customHeight="1" spans="1:9">
      <c r="A6" s="53"/>
      <c r="B6" s="77" t="s">
        <v>77</v>
      </c>
      <c r="C6" s="77" t="s">
        <v>78</v>
      </c>
      <c r="D6" s="78">
        <f>+E6+H6</f>
        <v>544.29</v>
      </c>
      <c r="E6" s="78">
        <f>+F6+G6</f>
        <v>523.79</v>
      </c>
      <c r="F6" s="78">
        <f>+F7+F9+F11+F13</f>
        <v>227.97</v>
      </c>
      <c r="G6" s="78">
        <f>+G7+G9+G11+G13</f>
        <v>295.82</v>
      </c>
      <c r="H6" s="78">
        <f>+H7+H9+H11+H13</f>
        <v>20.5</v>
      </c>
      <c r="I6" s="65"/>
    </row>
    <row r="7" ht="22.8" customHeight="1" spans="1:9">
      <c r="A7" s="53"/>
      <c r="B7" s="77" t="s">
        <v>79</v>
      </c>
      <c r="C7" s="77" t="s">
        <v>80</v>
      </c>
      <c r="D7" s="78">
        <f t="shared" ref="D7:D51" si="0">+E7+H7</f>
        <v>21.87</v>
      </c>
      <c r="E7" s="78">
        <f t="shared" ref="E7:E50" si="1">+F7+G7</f>
        <v>21.87</v>
      </c>
      <c r="F7" s="78">
        <f>+F8</f>
        <v>18.37</v>
      </c>
      <c r="G7" s="78">
        <f>+G8</f>
        <v>3.5</v>
      </c>
      <c r="H7" s="78">
        <f>+H8</f>
        <v>0</v>
      </c>
      <c r="I7" s="65"/>
    </row>
    <row r="8" ht="22.8" customHeight="1" spans="1:9">
      <c r="A8" s="53"/>
      <c r="B8" s="77" t="s">
        <v>81</v>
      </c>
      <c r="C8" s="77" t="s">
        <v>82</v>
      </c>
      <c r="D8" s="78">
        <f t="shared" si="0"/>
        <v>21.87</v>
      </c>
      <c r="E8" s="78">
        <f t="shared" si="1"/>
        <v>21.87</v>
      </c>
      <c r="F8" s="78">
        <v>18.37</v>
      </c>
      <c r="G8" s="78">
        <v>3.5</v>
      </c>
      <c r="H8" s="78"/>
      <c r="I8" s="65"/>
    </row>
    <row r="9" ht="22.8" customHeight="1" spans="1:9">
      <c r="A9" s="53"/>
      <c r="B9" s="77" t="s">
        <v>83</v>
      </c>
      <c r="C9" s="77" t="s">
        <v>221</v>
      </c>
      <c r="D9" s="78">
        <f t="shared" si="0"/>
        <v>359.11</v>
      </c>
      <c r="E9" s="78">
        <f t="shared" si="1"/>
        <v>338.61</v>
      </c>
      <c r="F9" s="78">
        <f>+F10</f>
        <v>88.29</v>
      </c>
      <c r="G9" s="78">
        <f>+G10</f>
        <v>250.32</v>
      </c>
      <c r="H9" s="78">
        <f>+H10</f>
        <v>20.5</v>
      </c>
      <c r="I9" s="65"/>
    </row>
    <row r="10" ht="22.8" customHeight="1" spans="1:9">
      <c r="A10" s="53"/>
      <c r="B10" s="77" t="s">
        <v>85</v>
      </c>
      <c r="C10" s="77" t="s">
        <v>86</v>
      </c>
      <c r="D10" s="78">
        <f t="shared" si="0"/>
        <v>359.11</v>
      </c>
      <c r="E10" s="78">
        <f t="shared" si="1"/>
        <v>338.61</v>
      </c>
      <c r="F10" s="78">
        <v>88.29</v>
      </c>
      <c r="G10" s="78">
        <v>250.32</v>
      </c>
      <c r="H10" s="78">
        <v>20.5</v>
      </c>
      <c r="I10" s="65"/>
    </row>
    <row r="11" ht="22.8" customHeight="1" spans="1:9">
      <c r="A11" s="53"/>
      <c r="B11" s="77" t="s">
        <v>87</v>
      </c>
      <c r="C11" s="79" t="s">
        <v>88</v>
      </c>
      <c r="D11" s="78">
        <f t="shared" si="0"/>
        <v>43.58</v>
      </c>
      <c r="E11" s="78">
        <f t="shared" si="1"/>
        <v>43.58</v>
      </c>
      <c r="F11" s="78">
        <f>+F12</f>
        <v>36.58</v>
      </c>
      <c r="G11" s="78">
        <f>+G12</f>
        <v>7</v>
      </c>
      <c r="H11" s="78">
        <f>+H12</f>
        <v>0</v>
      </c>
      <c r="I11" s="65"/>
    </row>
    <row r="12" ht="22.8" customHeight="1" spans="1:9">
      <c r="A12" s="53"/>
      <c r="B12" s="77" t="s">
        <v>89</v>
      </c>
      <c r="C12" s="79" t="s">
        <v>90</v>
      </c>
      <c r="D12" s="78">
        <f t="shared" si="0"/>
        <v>43.58</v>
      </c>
      <c r="E12" s="78">
        <f t="shared" si="1"/>
        <v>43.58</v>
      </c>
      <c r="F12" s="78">
        <v>36.58</v>
      </c>
      <c r="G12" s="78">
        <v>7</v>
      </c>
      <c r="H12" s="78"/>
      <c r="I12" s="65"/>
    </row>
    <row r="13" ht="22.8" customHeight="1" spans="1:9">
      <c r="A13" s="53"/>
      <c r="B13" s="77" t="s">
        <v>91</v>
      </c>
      <c r="C13" s="77" t="s">
        <v>92</v>
      </c>
      <c r="D13" s="78">
        <f t="shared" si="0"/>
        <v>119.73</v>
      </c>
      <c r="E13" s="78">
        <f t="shared" si="1"/>
        <v>119.73</v>
      </c>
      <c r="F13" s="78">
        <f>+F14</f>
        <v>84.73</v>
      </c>
      <c r="G13" s="78">
        <f>+G14</f>
        <v>35</v>
      </c>
      <c r="H13" s="78">
        <f>+H14</f>
        <v>0</v>
      </c>
      <c r="I13" s="65"/>
    </row>
    <row r="14" ht="22.8" customHeight="1" spans="1:9">
      <c r="A14" s="53"/>
      <c r="B14" s="77" t="s">
        <v>93</v>
      </c>
      <c r="C14" s="77" t="s">
        <v>94</v>
      </c>
      <c r="D14" s="78">
        <f t="shared" si="0"/>
        <v>119.73</v>
      </c>
      <c r="E14" s="78">
        <f t="shared" si="1"/>
        <v>119.73</v>
      </c>
      <c r="F14" s="78">
        <v>84.73</v>
      </c>
      <c r="G14" s="78">
        <v>35</v>
      </c>
      <c r="H14" s="78"/>
      <c r="I14" s="65"/>
    </row>
    <row r="15" s="76" customFormat="1" ht="22.8" customHeight="1" spans="1:9">
      <c r="A15" s="53"/>
      <c r="B15" s="77" t="s">
        <v>95</v>
      </c>
      <c r="C15" s="77" t="s">
        <v>96</v>
      </c>
      <c r="D15" s="78">
        <f t="shared" si="0"/>
        <v>5</v>
      </c>
      <c r="E15" s="78">
        <f t="shared" si="1"/>
        <v>5</v>
      </c>
      <c r="F15" s="78">
        <f>+F16</f>
        <v>0</v>
      </c>
      <c r="G15" s="78">
        <f>+G16</f>
        <v>5</v>
      </c>
      <c r="H15" s="78">
        <f>+H16</f>
        <v>0</v>
      </c>
      <c r="I15" s="65"/>
    </row>
    <row r="16" ht="22.8" customHeight="1" spans="1:9">
      <c r="A16" s="53"/>
      <c r="B16" s="77" t="s">
        <v>97</v>
      </c>
      <c r="C16" s="77" t="s">
        <v>98</v>
      </c>
      <c r="D16" s="78">
        <f t="shared" si="0"/>
        <v>5</v>
      </c>
      <c r="E16" s="78">
        <f t="shared" si="1"/>
        <v>5</v>
      </c>
      <c r="F16" s="78">
        <f>+F17</f>
        <v>0</v>
      </c>
      <c r="G16" s="78">
        <f>+G17</f>
        <v>5</v>
      </c>
      <c r="H16" s="78">
        <f>+H17</f>
        <v>0</v>
      </c>
      <c r="I16" s="65"/>
    </row>
    <row r="17" ht="22.8" customHeight="1" spans="1:9">
      <c r="A17" s="53"/>
      <c r="B17" s="77" t="s">
        <v>99</v>
      </c>
      <c r="C17" s="77" t="s">
        <v>100</v>
      </c>
      <c r="D17" s="78">
        <f t="shared" si="0"/>
        <v>5</v>
      </c>
      <c r="E17" s="78">
        <f t="shared" si="1"/>
        <v>5</v>
      </c>
      <c r="F17" s="78"/>
      <c r="G17" s="78">
        <v>5</v>
      </c>
      <c r="H17" s="78"/>
      <c r="I17" s="65"/>
    </row>
    <row r="18" s="76" customFormat="1" ht="21" customHeight="1" spans="1:9">
      <c r="A18" s="53"/>
      <c r="B18" s="77" t="s">
        <v>101</v>
      </c>
      <c r="C18" s="77" t="s">
        <v>102</v>
      </c>
      <c r="D18" s="78">
        <f t="shared" si="0"/>
        <v>49.22</v>
      </c>
      <c r="E18" s="78">
        <f t="shared" si="1"/>
        <v>49.22</v>
      </c>
      <c r="F18" s="78">
        <f>+F19</f>
        <v>38.72</v>
      </c>
      <c r="G18" s="78">
        <f>+G19</f>
        <v>10.5</v>
      </c>
      <c r="H18" s="78">
        <f>+H19</f>
        <v>0</v>
      </c>
      <c r="I18" s="65"/>
    </row>
    <row r="19" ht="22.8" customHeight="1" spans="1:9">
      <c r="A19" s="53"/>
      <c r="B19" s="77" t="s">
        <v>103</v>
      </c>
      <c r="C19" s="77" t="s">
        <v>104</v>
      </c>
      <c r="D19" s="78">
        <f t="shared" si="0"/>
        <v>49.22</v>
      </c>
      <c r="E19" s="78">
        <f t="shared" si="1"/>
        <v>49.22</v>
      </c>
      <c r="F19" s="78">
        <f>+F20</f>
        <v>38.72</v>
      </c>
      <c r="G19" s="78">
        <f>+G20</f>
        <v>10.5</v>
      </c>
      <c r="H19" s="78">
        <f>+H20</f>
        <v>0</v>
      </c>
      <c r="I19" s="65"/>
    </row>
    <row r="20" ht="22.8" customHeight="1" spans="1:9">
      <c r="A20" s="53"/>
      <c r="B20" s="77" t="s">
        <v>105</v>
      </c>
      <c r="C20" s="77" t="s">
        <v>106</v>
      </c>
      <c r="D20" s="78">
        <f t="shared" si="0"/>
        <v>49.22</v>
      </c>
      <c r="E20" s="78">
        <f t="shared" si="1"/>
        <v>49.22</v>
      </c>
      <c r="F20" s="78">
        <v>38.72</v>
      </c>
      <c r="G20" s="78">
        <v>10.5</v>
      </c>
      <c r="H20" s="78"/>
      <c r="I20" s="65"/>
    </row>
    <row r="21" s="76" customFormat="1" ht="22.8" customHeight="1" spans="1:9">
      <c r="A21" s="53"/>
      <c r="B21" s="77" t="s">
        <v>107</v>
      </c>
      <c r="C21" s="77" t="s">
        <v>108</v>
      </c>
      <c r="D21" s="78">
        <f t="shared" si="0"/>
        <v>169.61</v>
      </c>
      <c r="E21" s="78">
        <f t="shared" si="1"/>
        <v>169.61</v>
      </c>
      <c r="F21" s="78">
        <f>+F22+F24+F28</f>
        <v>148.61</v>
      </c>
      <c r="G21" s="78">
        <f>+G22+G24+G28</f>
        <v>21</v>
      </c>
      <c r="H21" s="78">
        <f>+H22+H24+H28</f>
        <v>0</v>
      </c>
      <c r="I21" s="65"/>
    </row>
    <row r="22" ht="22.8" customHeight="1" spans="1:9">
      <c r="A22" s="53"/>
      <c r="B22" s="77" t="s">
        <v>109</v>
      </c>
      <c r="C22" s="77" t="s">
        <v>110</v>
      </c>
      <c r="D22" s="78">
        <f t="shared" si="0"/>
        <v>54.77</v>
      </c>
      <c r="E22" s="78">
        <f t="shared" si="1"/>
        <v>54.77</v>
      </c>
      <c r="F22" s="78">
        <f>+F23</f>
        <v>40.77</v>
      </c>
      <c r="G22" s="78">
        <f>+G23</f>
        <v>14</v>
      </c>
      <c r="H22" s="78">
        <f>+H23</f>
        <v>0</v>
      </c>
      <c r="I22" s="65"/>
    </row>
    <row r="23" ht="22.8" customHeight="1" spans="1:9">
      <c r="A23" s="53"/>
      <c r="B23" s="77" t="s">
        <v>111</v>
      </c>
      <c r="C23" s="77" t="s">
        <v>112</v>
      </c>
      <c r="D23" s="78">
        <f t="shared" si="0"/>
        <v>54.77</v>
      </c>
      <c r="E23" s="78">
        <f t="shared" si="1"/>
        <v>54.77</v>
      </c>
      <c r="F23" s="78">
        <v>40.77</v>
      </c>
      <c r="G23" s="78">
        <v>14</v>
      </c>
      <c r="H23" s="78"/>
      <c r="I23" s="65"/>
    </row>
    <row r="24" ht="22.8" customHeight="1" spans="1:9">
      <c r="A24" s="53"/>
      <c r="B24" s="77" t="s">
        <v>113</v>
      </c>
      <c r="C24" s="77" t="s">
        <v>114</v>
      </c>
      <c r="D24" s="78">
        <f t="shared" si="0"/>
        <v>89.25</v>
      </c>
      <c r="E24" s="78">
        <f t="shared" si="1"/>
        <v>89.25</v>
      </c>
      <c r="F24" s="78">
        <f>+F25+F26+F27</f>
        <v>89.25</v>
      </c>
      <c r="G24" s="78">
        <f>+G25+G26+G27</f>
        <v>0</v>
      </c>
      <c r="H24" s="78">
        <f>+H25+H26+H27</f>
        <v>0</v>
      </c>
      <c r="I24" s="65"/>
    </row>
    <row r="25" ht="22.8" customHeight="1" spans="1:9">
      <c r="A25" s="53"/>
      <c r="B25" s="77" t="s">
        <v>115</v>
      </c>
      <c r="C25" s="77" t="s">
        <v>116</v>
      </c>
      <c r="D25" s="78">
        <f t="shared" si="0"/>
        <v>54.02</v>
      </c>
      <c r="E25" s="78">
        <f t="shared" si="1"/>
        <v>54.02</v>
      </c>
      <c r="F25" s="78">
        <v>54.02</v>
      </c>
      <c r="G25" s="78"/>
      <c r="H25" s="78"/>
      <c r="I25" s="65"/>
    </row>
    <row r="26" ht="22.8" customHeight="1" spans="1:9">
      <c r="A26" s="53"/>
      <c r="B26" s="77" t="s">
        <v>117</v>
      </c>
      <c r="C26" s="77" t="s">
        <v>118</v>
      </c>
      <c r="D26" s="78">
        <f t="shared" si="0"/>
        <v>27.01</v>
      </c>
      <c r="E26" s="78">
        <f t="shared" si="1"/>
        <v>27.01</v>
      </c>
      <c r="F26" s="78">
        <v>27.01</v>
      </c>
      <c r="G26" s="78"/>
      <c r="H26" s="78"/>
      <c r="I26" s="65"/>
    </row>
    <row r="27" ht="22.8" customHeight="1" spans="1:9">
      <c r="A27" s="53"/>
      <c r="B27" s="77" t="s">
        <v>119</v>
      </c>
      <c r="C27" s="77" t="s">
        <v>120</v>
      </c>
      <c r="D27" s="78">
        <f t="shared" si="0"/>
        <v>8.22</v>
      </c>
      <c r="E27" s="78">
        <f t="shared" si="1"/>
        <v>8.22</v>
      </c>
      <c r="F27" s="78">
        <v>8.22</v>
      </c>
      <c r="G27" s="78"/>
      <c r="H27" s="78"/>
      <c r="I27" s="65"/>
    </row>
    <row r="28" ht="22.8" customHeight="1" spans="1:9">
      <c r="A28" s="53"/>
      <c r="B28" s="77" t="s">
        <v>121</v>
      </c>
      <c r="C28" s="77" t="s">
        <v>122</v>
      </c>
      <c r="D28" s="78">
        <f t="shared" si="0"/>
        <v>25.59</v>
      </c>
      <c r="E28" s="78">
        <f t="shared" si="1"/>
        <v>25.59</v>
      </c>
      <c r="F28" s="78">
        <f>+F29</f>
        <v>18.59</v>
      </c>
      <c r="G28" s="78">
        <f>+G29</f>
        <v>7</v>
      </c>
      <c r="H28" s="78">
        <f>+H29</f>
        <v>0</v>
      </c>
      <c r="I28" s="65"/>
    </row>
    <row r="29" ht="22.8" customHeight="1" spans="1:9">
      <c r="A29" s="53"/>
      <c r="B29" s="77" t="s">
        <v>123</v>
      </c>
      <c r="C29" s="77" t="s">
        <v>124</v>
      </c>
      <c r="D29" s="78">
        <f t="shared" si="0"/>
        <v>25.59</v>
      </c>
      <c r="E29" s="78">
        <f t="shared" si="1"/>
        <v>25.59</v>
      </c>
      <c r="F29" s="78">
        <v>18.59</v>
      </c>
      <c r="G29" s="78">
        <v>7</v>
      </c>
      <c r="H29" s="78"/>
      <c r="I29" s="65"/>
    </row>
    <row r="30" s="76" customFormat="1" ht="22.8" customHeight="1" spans="1:9">
      <c r="A30" s="53"/>
      <c r="B30" s="77" t="s">
        <v>125</v>
      </c>
      <c r="C30" s="77" t="s">
        <v>126</v>
      </c>
      <c r="D30" s="78">
        <f t="shared" si="0"/>
        <v>38.38</v>
      </c>
      <c r="E30" s="78">
        <f t="shared" si="1"/>
        <v>38.38</v>
      </c>
      <c r="F30" s="78">
        <f>+F31</f>
        <v>38.38</v>
      </c>
      <c r="G30" s="78">
        <f>+G31</f>
        <v>0</v>
      </c>
      <c r="H30" s="78">
        <f>+H31</f>
        <v>0</v>
      </c>
      <c r="I30" s="65"/>
    </row>
    <row r="31" s="76" customFormat="1" ht="22.8" customHeight="1" spans="1:9">
      <c r="A31" s="53"/>
      <c r="B31" s="77" t="s">
        <v>127</v>
      </c>
      <c r="C31" s="77" t="s">
        <v>128</v>
      </c>
      <c r="D31" s="78">
        <f t="shared" si="0"/>
        <v>38.38</v>
      </c>
      <c r="E31" s="78">
        <f t="shared" si="1"/>
        <v>38.38</v>
      </c>
      <c r="F31" s="78">
        <f>+F32+F33+F34</f>
        <v>38.38</v>
      </c>
      <c r="G31" s="78">
        <f>+G32+G33+G34</f>
        <v>0</v>
      </c>
      <c r="H31" s="78">
        <f>+H32+H33+H34</f>
        <v>0</v>
      </c>
      <c r="I31" s="65"/>
    </row>
    <row r="32" s="76" customFormat="1" ht="22.8" customHeight="1" spans="1:9">
      <c r="A32" s="53"/>
      <c r="B32" s="77" t="s">
        <v>129</v>
      </c>
      <c r="C32" s="77" t="s">
        <v>130</v>
      </c>
      <c r="D32" s="78">
        <f t="shared" si="0"/>
        <v>16.57</v>
      </c>
      <c r="E32" s="78">
        <f t="shared" si="1"/>
        <v>16.57</v>
      </c>
      <c r="F32" s="78">
        <v>16.57</v>
      </c>
      <c r="G32" s="78"/>
      <c r="H32" s="78"/>
      <c r="I32" s="65"/>
    </row>
    <row r="33" s="76" customFormat="1" ht="22.8" customHeight="1" spans="1:9">
      <c r="A33" s="53"/>
      <c r="B33" s="77" t="s">
        <v>131</v>
      </c>
      <c r="C33" s="77" t="s">
        <v>132</v>
      </c>
      <c r="D33" s="78">
        <f t="shared" si="0"/>
        <v>18.48</v>
      </c>
      <c r="E33" s="78">
        <f t="shared" si="1"/>
        <v>18.48</v>
      </c>
      <c r="F33" s="78">
        <v>18.48</v>
      </c>
      <c r="G33" s="78"/>
      <c r="H33" s="78"/>
      <c r="I33" s="65"/>
    </row>
    <row r="34" s="76" customFormat="1" ht="22.8" customHeight="1" spans="1:9">
      <c r="A34" s="53"/>
      <c r="B34" s="77" t="s">
        <v>133</v>
      </c>
      <c r="C34" s="77" t="s">
        <v>134</v>
      </c>
      <c r="D34" s="78">
        <f t="shared" si="0"/>
        <v>3.33</v>
      </c>
      <c r="E34" s="78">
        <f t="shared" si="1"/>
        <v>3.33</v>
      </c>
      <c r="F34" s="78">
        <v>3.33</v>
      </c>
      <c r="G34" s="78"/>
      <c r="H34" s="78"/>
      <c r="I34" s="65"/>
    </row>
    <row r="35" s="76" customFormat="1" ht="22.8" customHeight="1" spans="1:9">
      <c r="A35" s="53"/>
      <c r="B35" s="77" t="s">
        <v>135</v>
      </c>
      <c r="C35" s="77" t="s">
        <v>136</v>
      </c>
      <c r="D35" s="78">
        <f t="shared" si="0"/>
        <v>24.48</v>
      </c>
      <c r="E35" s="78">
        <f t="shared" si="1"/>
        <v>24.48</v>
      </c>
      <c r="F35" s="78">
        <f>+F36</f>
        <v>17.48</v>
      </c>
      <c r="G35" s="78">
        <f>+G36</f>
        <v>7</v>
      </c>
      <c r="H35" s="78">
        <f>+H36</f>
        <v>0</v>
      </c>
      <c r="I35" s="65"/>
    </row>
    <row r="36" ht="22.8" customHeight="1" spans="1:9">
      <c r="A36" s="53"/>
      <c r="B36" s="77" t="s">
        <v>137</v>
      </c>
      <c r="C36" s="77" t="s">
        <v>138</v>
      </c>
      <c r="D36" s="78">
        <f t="shared" si="0"/>
        <v>24.48</v>
      </c>
      <c r="E36" s="78">
        <f t="shared" si="1"/>
        <v>24.48</v>
      </c>
      <c r="F36" s="78">
        <f>+F37</f>
        <v>17.48</v>
      </c>
      <c r="G36" s="78">
        <f>+G37</f>
        <v>7</v>
      </c>
      <c r="H36" s="78">
        <f>+H37</f>
        <v>0</v>
      </c>
      <c r="I36" s="65"/>
    </row>
    <row r="37" ht="22.8" customHeight="1" spans="1:9">
      <c r="A37" s="53"/>
      <c r="B37" s="77" t="s">
        <v>139</v>
      </c>
      <c r="C37" s="77" t="s">
        <v>140</v>
      </c>
      <c r="D37" s="78">
        <f t="shared" si="0"/>
        <v>24.48</v>
      </c>
      <c r="E37" s="78">
        <f t="shared" si="1"/>
        <v>24.48</v>
      </c>
      <c r="F37" s="78">
        <v>17.48</v>
      </c>
      <c r="G37" s="78">
        <v>7</v>
      </c>
      <c r="H37" s="78"/>
      <c r="I37" s="65"/>
    </row>
    <row r="38" s="76" customFormat="1" ht="22.8" customHeight="1" spans="1:9">
      <c r="A38" s="53"/>
      <c r="B38" s="77" t="s">
        <v>141</v>
      </c>
      <c r="C38" s="77" t="s">
        <v>142</v>
      </c>
      <c r="D38" s="78">
        <f t="shared" si="0"/>
        <v>406.23</v>
      </c>
      <c r="E38" s="78">
        <f t="shared" si="1"/>
        <v>206.13</v>
      </c>
      <c r="F38" s="78">
        <f>+F39+F42+F44+F46</f>
        <v>144.13</v>
      </c>
      <c r="G38" s="78">
        <f>+G39+G42+G44+G46</f>
        <v>62</v>
      </c>
      <c r="H38" s="78">
        <f>+H39+H42+H44+H46</f>
        <v>200.1</v>
      </c>
      <c r="I38" s="65"/>
    </row>
    <row r="39" ht="22.8" customHeight="1" spans="1:9">
      <c r="A39" s="53"/>
      <c r="B39" s="77" t="s">
        <v>143</v>
      </c>
      <c r="C39" s="77" t="s">
        <v>144</v>
      </c>
      <c r="D39" s="78">
        <f t="shared" si="0"/>
        <v>147.21</v>
      </c>
      <c r="E39" s="78">
        <f t="shared" si="1"/>
        <v>144.21</v>
      </c>
      <c r="F39" s="78">
        <f>+F40+F41</f>
        <v>99.71</v>
      </c>
      <c r="G39" s="78">
        <f>+G40+G41</f>
        <v>44.5</v>
      </c>
      <c r="H39" s="78">
        <f>+H40+H41</f>
        <v>3</v>
      </c>
      <c r="I39" s="65"/>
    </row>
    <row r="40" ht="22.8" customHeight="1" spans="1:9">
      <c r="A40" s="53"/>
      <c r="B40" s="77" t="s">
        <v>145</v>
      </c>
      <c r="C40" s="77" t="s">
        <v>146</v>
      </c>
      <c r="D40" s="78">
        <f t="shared" si="0"/>
        <v>144.21</v>
      </c>
      <c r="E40" s="78">
        <f t="shared" si="1"/>
        <v>144.21</v>
      </c>
      <c r="F40" s="78">
        <v>99.71</v>
      </c>
      <c r="G40" s="78">
        <v>44.5</v>
      </c>
      <c r="H40" s="78"/>
      <c r="I40" s="65"/>
    </row>
    <row r="41" ht="22.8" customHeight="1" spans="1:9">
      <c r="A41" s="53"/>
      <c r="B41" s="77" t="s">
        <v>147</v>
      </c>
      <c r="C41" s="77" t="s">
        <v>148</v>
      </c>
      <c r="D41" s="78">
        <f t="shared" si="0"/>
        <v>3</v>
      </c>
      <c r="E41" s="78">
        <f t="shared" si="1"/>
        <v>0</v>
      </c>
      <c r="F41" s="78"/>
      <c r="G41" s="78"/>
      <c r="H41" s="78">
        <v>3</v>
      </c>
      <c r="I41" s="65"/>
    </row>
    <row r="42" ht="22.8" customHeight="1" spans="1:9">
      <c r="A42" s="53"/>
      <c r="B42" s="77" t="s">
        <v>149</v>
      </c>
      <c r="C42" s="77" t="s">
        <v>150</v>
      </c>
      <c r="D42" s="78">
        <f t="shared" si="0"/>
        <v>29.88</v>
      </c>
      <c r="E42" s="78">
        <f t="shared" si="1"/>
        <v>29.88</v>
      </c>
      <c r="F42" s="78">
        <f>+F43</f>
        <v>22.88</v>
      </c>
      <c r="G42" s="78">
        <f>+G43</f>
        <v>7</v>
      </c>
      <c r="H42" s="78">
        <f>+H43</f>
        <v>0</v>
      </c>
      <c r="I42" s="65"/>
    </row>
    <row r="43" ht="22.8" customHeight="1" spans="1:9">
      <c r="A43" s="53"/>
      <c r="B43" s="77" t="s">
        <v>151</v>
      </c>
      <c r="C43" s="77" t="s">
        <v>152</v>
      </c>
      <c r="D43" s="78">
        <f t="shared" si="0"/>
        <v>29.88</v>
      </c>
      <c r="E43" s="78">
        <f t="shared" si="1"/>
        <v>29.88</v>
      </c>
      <c r="F43" s="78">
        <v>22.88</v>
      </c>
      <c r="G43" s="78">
        <v>7</v>
      </c>
      <c r="H43" s="78"/>
      <c r="I43" s="65"/>
    </row>
    <row r="44" ht="22.8" customHeight="1" spans="1:9">
      <c r="A44" s="53"/>
      <c r="B44" s="77" t="s">
        <v>153</v>
      </c>
      <c r="C44" s="77" t="s">
        <v>154</v>
      </c>
      <c r="D44" s="78">
        <f t="shared" si="0"/>
        <v>32.04</v>
      </c>
      <c r="E44" s="78">
        <f t="shared" si="1"/>
        <v>32.04</v>
      </c>
      <c r="F44" s="78">
        <f>+F45</f>
        <v>21.54</v>
      </c>
      <c r="G44" s="78">
        <f>+G45</f>
        <v>10.5</v>
      </c>
      <c r="H44" s="78">
        <f>+H45</f>
        <v>0</v>
      </c>
      <c r="I44" s="65"/>
    </row>
    <row r="45" ht="22.8" customHeight="1" spans="1:9">
      <c r="A45" s="53"/>
      <c r="B45" s="77" t="s">
        <v>155</v>
      </c>
      <c r="C45" s="77" t="s">
        <v>156</v>
      </c>
      <c r="D45" s="78">
        <f t="shared" si="0"/>
        <v>32.04</v>
      </c>
      <c r="E45" s="78">
        <f t="shared" si="1"/>
        <v>32.04</v>
      </c>
      <c r="F45" s="78">
        <v>21.54</v>
      </c>
      <c r="G45" s="78">
        <v>10.5</v>
      </c>
      <c r="H45" s="78"/>
      <c r="I45" s="65"/>
    </row>
    <row r="46" ht="22.8" customHeight="1" spans="1:9">
      <c r="A46" s="53"/>
      <c r="B46" s="77" t="s">
        <v>157</v>
      </c>
      <c r="C46" s="77" t="s">
        <v>158</v>
      </c>
      <c r="D46" s="78">
        <f t="shared" si="0"/>
        <v>197.1</v>
      </c>
      <c r="E46" s="78">
        <f t="shared" si="1"/>
        <v>0</v>
      </c>
      <c r="F46" s="78">
        <f>+F47</f>
        <v>0</v>
      </c>
      <c r="G46" s="78">
        <f>+G47</f>
        <v>0</v>
      </c>
      <c r="H46" s="78">
        <f>+H47</f>
        <v>197.1</v>
      </c>
      <c r="I46" s="65"/>
    </row>
    <row r="47" ht="22.8" customHeight="1" spans="1:9">
      <c r="A47" s="53"/>
      <c r="B47" s="77" t="s">
        <v>159</v>
      </c>
      <c r="C47" s="77" t="s">
        <v>160</v>
      </c>
      <c r="D47" s="78">
        <f t="shared" si="0"/>
        <v>197.1</v>
      </c>
      <c r="E47" s="78">
        <f t="shared" si="1"/>
        <v>0</v>
      </c>
      <c r="F47" s="78"/>
      <c r="G47" s="78"/>
      <c r="H47" s="78">
        <v>197.1</v>
      </c>
      <c r="I47" s="65"/>
    </row>
    <row r="48" s="76" customFormat="1" ht="22.8" customHeight="1" spans="1:9">
      <c r="A48" s="53"/>
      <c r="B48" s="77" t="s">
        <v>161</v>
      </c>
      <c r="C48" s="77" t="s">
        <v>162</v>
      </c>
      <c r="D48" s="78">
        <f t="shared" si="0"/>
        <v>75</v>
      </c>
      <c r="E48" s="78">
        <f t="shared" si="1"/>
        <v>75</v>
      </c>
      <c r="F48" s="78">
        <f>+F49</f>
        <v>75</v>
      </c>
      <c r="G48" s="78">
        <f>+G49</f>
        <v>0</v>
      </c>
      <c r="H48" s="78">
        <f>+H49</f>
        <v>0</v>
      </c>
      <c r="I48" s="65"/>
    </row>
    <row r="49" ht="22.8" customHeight="1" spans="1:9">
      <c r="A49" s="53"/>
      <c r="B49" s="77" t="s">
        <v>163</v>
      </c>
      <c r="C49" s="77" t="s">
        <v>164</v>
      </c>
      <c r="D49" s="78">
        <f t="shared" si="0"/>
        <v>75</v>
      </c>
      <c r="E49" s="78">
        <f t="shared" si="1"/>
        <v>75</v>
      </c>
      <c r="F49" s="78">
        <f>+F50</f>
        <v>75</v>
      </c>
      <c r="G49" s="78"/>
      <c r="H49" s="78"/>
      <c r="I49" s="65"/>
    </row>
    <row r="50" ht="22.8" customHeight="1" spans="1:9">
      <c r="A50" s="53"/>
      <c r="B50" s="77" t="s">
        <v>165</v>
      </c>
      <c r="C50" s="77" t="s">
        <v>166</v>
      </c>
      <c r="D50" s="78">
        <f t="shared" si="0"/>
        <v>75</v>
      </c>
      <c r="E50" s="78">
        <f t="shared" si="1"/>
        <v>75</v>
      </c>
      <c r="F50" s="78">
        <v>75</v>
      </c>
      <c r="G50" s="78"/>
      <c r="H50" s="78"/>
      <c r="I50" s="65"/>
    </row>
    <row r="51" ht="22.8" customHeight="1" spans="1:9">
      <c r="A51" s="53"/>
      <c r="B51" s="56"/>
      <c r="C51" s="80" t="s">
        <v>56</v>
      </c>
      <c r="D51" s="78">
        <f t="shared" si="0"/>
        <v>1312.21</v>
      </c>
      <c r="E51" s="78">
        <f>+E6+E15+E18+E21+E30+E35+E38+E48</f>
        <v>1091.61</v>
      </c>
      <c r="F51" s="78">
        <f>+F6+F15+F18+F21+F30+F35+F38+F48</f>
        <v>690.29</v>
      </c>
      <c r="G51" s="78">
        <f>+G6+G15+G18+G21+G30+G35+G38+G48</f>
        <v>401.32</v>
      </c>
      <c r="H51" s="78">
        <f>+H6+H15+H18+H21+H30+H35+H38+H48</f>
        <v>220.6</v>
      </c>
      <c r="I51" s="65"/>
    </row>
  </sheetData>
  <autoFilter ref="A5:I51">
    <extLst/>
  </autoFilter>
  <mergeCells count="8">
    <mergeCell ref="B2:H2"/>
    <mergeCell ref="B3:C3"/>
    <mergeCell ref="E4:G4"/>
    <mergeCell ref="A6:A51"/>
    <mergeCell ref="B4:B5"/>
    <mergeCell ref="C4:C5"/>
    <mergeCell ref="D4:D5"/>
    <mergeCell ref="H4:H5"/>
  </mergeCells>
  <pageMargins left="0.236111111111111" right="0.751388888888889" top="0.267361111111111" bottom="0.267361111111111" header="0.275" footer="0"/>
  <pageSetup paperSize="9" scale="69"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4"/>
  <sheetViews>
    <sheetView topLeftCell="A4" workbookViewId="0">
      <pane xSplit="1" ySplit="5" topLeftCell="B33" activePane="bottomRight" state="frozenSplit"/>
      <selection/>
      <selection pane="topRight"/>
      <selection pane="bottomLeft"/>
      <selection pane="bottomRight" activeCell="K37" sqref="K37"/>
    </sheetView>
  </sheetViews>
  <sheetFormatPr defaultColWidth="10" defaultRowHeight="13.5" outlineLevelCol="6"/>
  <cols>
    <col min="1" max="1" width="1.53333333333333" customWidth="1"/>
    <col min="2" max="2" width="11.8" customWidth="1"/>
    <col min="3" max="3" width="35.9" customWidth="1"/>
    <col min="4" max="6" width="16.4083333333333" customWidth="1"/>
    <col min="7" max="7" width="1.53333333333333" customWidth="1"/>
  </cols>
  <sheetData>
    <row r="1" ht="16.35" customHeight="1" spans="1:7">
      <c r="A1" s="48"/>
      <c r="B1" s="49" t="s">
        <v>222</v>
      </c>
      <c r="C1" s="48"/>
      <c r="D1" s="48"/>
      <c r="E1" s="48"/>
      <c r="F1" s="48"/>
      <c r="G1" s="65"/>
    </row>
    <row r="2" ht="22.8" customHeight="1" spans="1:7">
      <c r="A2" s="48"/>
      <c r="B2" s="50" t="s">
        <v>223</v>
      </c>
      <c r="C2" s="50"/>
      <c r="D2" s="50"/>
      <c r="E2" s="50"/>
      <c r="F2" s="50"/>
      <c r="G2" s="65"/>
    </row>
    <row r="3" ht="19.55" customHeight="1" spans="1:7">
      <c r="A3" s="51"/>
      <c r="B3" s="69" t="s">
        <v>224</v>
      </c>
      <c r="C3" s="69"/>
      <c r="D3" s="51"/>
      <c r="E3" s="51"/>
      <c r="F3" s="70" t="s">
        <v>3</v>
      </c>
      <c r="G3" s="71"/>
    </row>
    <row r="4" ht="19.55" customHeight="1" spans="1:7">
      <c r="A4" s="75"/>
      <c r="B4" s="49" t="s">
        <v>222</v>
      </c>
      <c r="C4" s="48"/>
      <c r="D4" s="48"/>
      <c r="E4" s="48"/>
      <c r="F4" s="48"/>
      <c r="G4" s="48" t="s">
        <v>217</v>
      </c>
    </row>
    <row r="5" ht="19.55" customHeight="1" spans="1:7">
      <c r="A5" s="75"/>
      <c r="B5" s="50" t="s">
        <v>223</v>
      </c>
      <c r="C5" s="50"/>
      <c r="D5" s="50"/>
      <c r="E5" s="50"/>
      <c r="F5" s="50"/>
      <c r="G5" s="50"/>
    </row>
    <row r="6" ht="19.55" customHeight="1" spans="1:7">
      <c r="A6" s="75"/>
      <c r="B6" s="69" t="s">
        <v>2</v>
      </c>
      <c r="C6" s="69"/>
      <c r="D6" s="51"/>
      <c r="E6" s="51"/>
      <c r="F6" s="70" t="s">
        <v>3</v>
      </c>
      <c r="G6" s="51"/>
    </row>
    <row r="7" ht="25" customHeight="1" spans="1:7">
      <c r="A7" s="53"/>
      <c r="B7" s="54" t="s">
        <v>225</v>
      </c>
      <c r="C7" s="54"/>
      <c r="D7" s="54" t="s">
        <v>226</v>
      </c>
      <c r="E7" s="54"/>
      <c r="F7" s="54"/>
      <c r="G7" s="65"/>
    </row>
    <row r="8" ht="24.4" customHeight="1" spans="1:7">
      <c r="A8" s="53"/>
      <c r="B8" s="54" t="s">
        <v>69</v>
      </c>
      <c r="C8" s="54" t="s">
        <v>70</v>
      </c>
      <c r="D8" s="54" t="s">
        <v>56</v>
      </c>
      <c r="E8" s="54" t="s">
        <v>219</v>
      </c>
      <c r="F8" s="54" t="s">
        <v>220</v>
      </c>
      <c r="G8" s="65"/>
    </row>
    <row r="9" ht="22.8" customHeight="1" spans="1:7">
      <c r="A9" s="53"/>
      <c r="B9" s="55" t="s">
        <v>227</v>
      </c>
      <c r="C9" s="56" t="s">
        <v>228</v>
      </c>
      <c r="D9" s="74">
        <f>+E9+F9</f>
        <v>611.35</v>
      </c>
      <c r="E9" s="74">
        <f>+SUM(E10:E21)</f>
        <v>611.35</v>
      </c>
      <c r="F9" s="74">
        <f>+SUM(F10:F21)</f>
        <v>0</v>
      </c>
      <c r="G9" s="65"/>
    </row>
    <row r="10" ht="22.8" customHeight="1" spans="1:7">
      <c r="A10" s="53"/>
      <c r="B10" s="55" t="s">
        <v>229</v>
      </c>
      <c r="C10" s="56" t="s">
        <v>230</v>
      </c>
      <c r="D10" s="74">
        <f t="shared" ref="D10:D22" si="0">+E10+F10</f>
        <v>167.67</v>
      </c>
      <c r="E10" s="74">
        <v>167.67</v>
      </c>
      <c r="F10" s="74"/>
      <c r="G10" s="65"/>
    </row>
    <row r="11" ht="22.8" customHeight="1" spans="1:7">
      <c r="A11" s="53"/>
      <c r="B11" s="55" t="s">
        <v>231</v>
      </c>
      <c r="C11" s="56" t="s">
        <v>232</v>
      </c>
      <c r="D11" s="74">
        <f t="shared" si="0"/>
        <v>108.31</v>
      </c>
      <c r="E11" s="74">
        <v>108.31</v>
      </c>
      <c r="F11" s="74"/>
      <c r="G11" s="65"/>
    </row>
    <row r="12" ht="22.8" customHeight="1" spans="1:7">
      <c r="A12" s="53"/>
      <c r="B12" s="55" t="s">
        <v>233</v>
      </c>
      <c r="C12" s="56" t="s">
        <v>234</v>
      </c>
      <c r="D12" s="74">
        <f t="shared" si="0"/>
        <v>20.43</v>
      </c>
      <c r="E12" s="74">
        <f>46.63-26.2</f>
        <v>20.43</v>
      </c>
      <c r="F12" s="74"/>
      <c r="G12" s="65"/>
    </row>
    <row r="13" ht="22.8" customHeight="1" spans="1:7">
      <c r="A13" s="53"/>
      <c r="B13" s="55" t="s">
        <v>235</v>
      </c>
      <c r="C13" s="56" t="s">
        <v>236</v>
      </c>
      <c r="D13" s="74">
        <f t="shared" si="0"/>
        <v>100.11</v>
      </c>
      <c r="E13" s="74">
        <v>100.11</v>
      </c>
      <c r="F13" s="74"/>
      <c r="G13" s="65"/>
    </row>
    <row r="14" ht="22.8" customHeight="1" spans="1:7">
      <c r="A14" s="53"/>
      <c r="B14" s="55" t="s">
        <v>237</v>
      </c>
      <c r="C14" s="56" t="s">
        <v>238</v>
      </c>
      <c r="D14" s="74">
        <f t="shared" si="0"/>
        <v>54.02</v>
      </c>
      <c r="E14" s="74">
        <v>54.02</v>
      </c>
      <c r="F14" s="74"/>
      <c r="G14" s="65"/>
    </row>
    <row r="15" ht="22.8" customHeight="1" spans="1:7">
      <c r="A15" s="53"/>
      <c r="B15" s="55" t="s">
        <v>239</v>
      </c>
      <c r="C15" s="56" t="s">
        <v>240</v>
      </c>
      <c r="D15" s="74">
        <f t="shared" si="0"/>
        <v>27.01</v>
      </c>
      <c r="E15" s="74">
        <v>27.01</v>
      </c>
      <c r="F15" s="74"/>
      <c r="G15" s="65"/>
    </row>
    <row r="16" ht="22.8" customHeight="1" spans="1:7">
      <c r="A16" s="53"/>
      <c r="B16" s="55" t="s">
        <v>241</v>
      </c>
      <c r="C16" s="56" t="s">
        <v>242</v>
      </c>
      <c r="D16" s="74">
        <f t="shared" si="0"/>
        <v>35.05</v>
      </c>
      <c r="E16" s="74">
        <v>35.05</v>
      </c>
      <c r="F16" s="74"/>
      <c r="G16" s="65"/>
    </row>
    <row r="17" ht="22.8" customHeight="1" spans="1:7">
      <c r="A17" s="53"/>
      <c r="B17" s="55" t="s">
        <v>243</v>
      </c>
      <c r="C17" s="56" t="s">
        <v>244</v>
      </c>
      <c r="D17" s="74">
        <f t="shared" si="0"/>
        <v>3.33</v>
      </c>
      <c r="E17" s="74">
        <v>3.33</v>
      </c>
      <c r="F17" s="74"/>
      <c r="G17" s="65"/>
    </row>
    <row r="18" ht="22.8" customHeight="1" spans="1:7">
      <c r="A18" s="53"/>
      <c r="B18" s="55" t="s">
        <v>245</v>
      </c>
      <c r="C18" s="56" t="s">
        <v>246</v>
      </c>
      <c r="D18" s="74">
        <f t="shared" si="0"/>
        <v>6.28</v>
      </c>
      <c r="E18" s="74">
        <v>6.28</v>
      </c>
      <c r="F18" s="74"/>
      <c r="G18" s="65"/>
    </row>
    <row r="19" ht="22.8" customHeight="1" spans="1:7">
      <c r="A19" s="53"/>
      <c r="B19" s="55" t="s">
        <v>247</v>
      </c>
      <c r="C19" s="56" t="s">
        <v>248</v>
      </c>
      <c r="D19" s="74">
        <f t="shared" si="0"/>
        <v>75</v>
      </c>
      <c r="E19" s="74">
        <v>75</v>
      </c>
      <c r="F19" s="74"/>
      <c r="G19" s="65"/>
    </row>
    <row r="20" ht="22.8" customHeight="1" spans="1:7">
      <c r="A20" s="53"/>
      <c r="B20" s="55">
        <v>30114</v>
      </c>
      <c r="C20" s="56" t="s">
        <v>249</v>
      </c>
      <c r="D20" s="74">
        <f t="shared" si="0"/>
        <v>7.26</v>
      </c>
      <c r="E20" s="74">
        <v>7.26</v>
      </c>
      <c r="F20" s="74"/>
      <c r="G20" s="65"/>
    </row>
    <row r="21" ht="22.8" customHeight="1" spans="1:7">
      <c r="A21" s="53"/>
      <c r="B21" s="55" t="s">
        <v>250</v>
      </c>
      <c r="C21" s="56" t="s">
        <v>251</v>
      </c>
      <c r="D21" s="74">
        <f t="shared" si="0"/>
        <v>6.88</v>
      </c>
      <c r="E21" s="74">
        <f>8.78-1.9</f>
        <v>6.88</v>
      </c>
      <c r="F21" s="74"/>
      <c r="G21" s="65"/>
    </row>
    <row r="22" ht="22.8" customHeight="1" spans="1:7">
      <c r="A22" s="53"/>
      <c r="B22" s="55" t="s">
        <v>252</v>
      </c>
      <c r="C22" s="56" t="s">
        <v>253</v>
      </c>
      <c r="D22" s="74">
        <f t="shared" si="0"/>
        <v>455.3</v>
      </c>
      <c r="E22" s="74">
        <f>+SUM(E23:E38)</f>
        <v>53.98</v>
      </c>
      <c r="F22" s="74">
        <f>+SUM(F23:F38)</f>
        <v>401.32</v>
      </c>
      <c r="G22" s="65"/>
    </row>
    <row r="23" ht="22.8" customHeight="1" spans="1:7">
      <c r="A23" s="53"/>
      <c r="B23" s="55" t="s">
        <v>254</v>
      </c>
      <c r="C23" s="56" t="s">
        <v>255</v>
      </c>
      <c r="D23" s="74">
        <f t="shared" ref="D23:D42" si="1">+E23+F23</f>
        <v>96.2</v>
      </c>
      <c r="E23" s="74"/>
      <c r="F23" s="74">
        <f>26.2+65+5</f>
        <v>96.2</v>
      </c>
      <c r="G23" s="65"/>
    </row>
    <row r="24" ht="22.8" customHeight="1" spans="1:7">
      <c r="A24" s="53"/>
      <c r="B24" s="55" t="s">
        <v>256</v>
      </c>
      <c r="C24" s="56" t="s">
        <v>257</v>
      </c>
      <c r="D24" s="74">
        <f t="shared" si="1"/>
        <v>5</v>
      </c>
      <c r="E24" s="74"/>
      <c r="F24" s="74">
        <v>5</v>
      </c>
      <c r="G24" s="65"/>
    </row>
    <row r="25" ht="22.8" customHeight="1" spans="1:7">
      <c r="A25" s="53"/>
      <c r="B25" s="55" t="s">
        <v>258</v>
      </c>
      <c r="C25" s="56" t="s">
        <v>259</v>
      </c>
      <c r="D25" s="74">
        <f t="shared" si="1"/>
        <v>15</v>
      </c>
      <c r="E25" s="74"/>
      <c r="F25" s="74">
        <v>15</v>
      </c>
      <c r="G25" s="65"/>
    </row>
    <row r="26" ht="22.8" customHeight="1" spans="1:7">
      <c r="A26" s="53"/>
      <c r="B26" s="55" t="s">
        <v>260</v>
      </c>
      <c r="C26" s="56" t="s">
        <v>261</v>
      </c>
      <c r="D26" s="74">
        <f t="shared" si="1"/>
        <v>6</v>
      </c>
      <c r="E26" s="74"/>
      <c r="F26" s="74">
        <v>6</v>
      </c>
      <c r="G26" s="65"/>
    </row>
    <row r="27" ht="22.8" customHeight="1" spans="1:7">
      <c r="A27" s="53"/>
      <c r="B27" s="55" t="s">
        <v>262</v>
      </c>
      <c r="C27" s="56" t="s">
        <v>263</v>
      </c>
      <c r="D27" s="74">
        <f t="shared" si="1"/>
        <v>12</v>
      </c>
      <c r="E27" s="74"/>
      <c r="F27" s="74">
        <v>12</v>
      </c>
      <c r="G27" s="65"/>
    </row>
    <row r="28" ht="22.8" customHeight="1" spans="1:7">
      <c r="A28" s="53"/>
      <c r="B28" s="55" t="s">
        <v>264</v>
      </c>
      <c r="C28" s="56" t="s">
        <v>265</v>
      </c>
      <c r="D28" s="74">
        <f t="shared" si="1"/>
        <v>25.2</v>
      </c>
      <c r="E28" s="74">
        <v>12</v>
      </c>
      <c r="F28" s="74">
        <f>25.2-12</f>
        <v>13.2</v>
      </c>
      <c r="G28" s="65"/>
    </row>
    <row r="29" ht="22.8" customHeight="1" spans="1:7">
      <c r="A29" s="53"/>
      <c r="B29" s="55" t="s">
        <v>266</v>
      </c>
      <c r="C29" s="56" t="s">
        <v>267</v>
      </c>
      <c r="D29" s="74">
        <f t="shared" si="1"/>
        <v>85</v>
      </c>
      <c r="E29" s="74"/>
      <c r="F29" s="74">
        <v>85</v>
      </c>
      <c r="G29" s="65"/>
    </row>
    <row r="30" ht="22.8" customHeight="1" spans="1:7">
      <c r="A30" s="53"/>
      <c r="B30" s="55">
        <v>30213</v>
      </c>
      <c r="C30" s="56" t="s">
        <v>268</v>
      </c>
      <c r="D30" s="74">
        <f t="shared" si="1"/>
        <v>3</v>
      </c>
      <c r="E30" s="74"/>
      <c r="F30" s="74">
        <v>3</v>
      </c>
      <c r="G30" s="65"/>
    </row>
    <row r="31" ht="22.8" customHeight="1" spans="1:7">
      <c r="A31" s="53"/>
      <c r="B31" s="55" t="s">
        <v>269</v>
      </c>
      <c r="C31" s="56" t="s">
        <v>270</v>
      </c>
      <c r="D31" s="74">
        <f t="shared" si="1"/>
        <v>3</v>
      </c>
      <c r="E31" s="74"/>
      <c r="F31" s="74">
        <v>3</v>
      </c>
      <c r="G31" s="65"/>
    </row>
    <row r="32" ht="22.8" customHeight="1" spans="1:7">
      <c r="A32" s="53"/>
      <c r="B32" s="55" t="s">
        <v>271</v>
      </c>
      <c r="C32" s="56" t="s">
        <v>272</v>
      </c>
      <c r="D32" s="74">
        <f t="shared" si="1"/>
        <v>3</v>
      </c>
      <c r="E32" s="74"/>
      <c r="F32" s="74">
        <v>3</v>
      </c>
      <c r="G32" s="65"/>
    </row>
    <row r="33" ht="22.8" customHeight="1" spans="1:7">
      <c r="A33" s="53"/>
      <c r="B33" s="55" t="s">
        <v>273</v>
      </c>
      <c r="C33" s="56" t="s">
        <v>274</v>
      </c>
      <c r="D33" s="74">
        <f t="shared" si="1"/>
        <v>8</v>
      </c>
      <c r="E33" s="74"/>
      <c r="F33" s="74">
        <v>8</v>
      </c>
      <c r="G33" s="65"/>
    </row>
    <row r="34" ht="22.8" customHeight="1" spans="1:7">
      <c r="A34" s="53"/>
      <c r="B34" s="55" t="s">
        <v>275</v>
      </c>
      <c r="C34" s="56" t="s">
        <v>276</v>
      </c>
      <c r="D34" s="74">
        <f t="shared" si="1"/>
        <v>46.9</v>
      </c>
      <c r="E34" s="74">
        <f>1.9+14.88</f>
        <v>16.78</v>
      </c>
      <c r="F34" s="74">
        <f>45-14.88</f>
        <v>30.12</v>
      </c>
      <c r="G34" s="65"/>
    </row>
    <row r="35" ht="22.8" customHeight="1" spans="1:7">
      <c r="A35" s="53"/>
      <c r="B35" s="55" t="s">
        <v>277</v>
      </c>
      <c r="C35" s="56" t="s">
        <v>278</v>
      </c>
      <c r="D35" s="74">
        <f t="shared" si="1"/>
        <v>10.92</v>
      </c>
      <c r="E35" s="74"/>
      <c r="F35" s="74">
        <v>10.92</v>
      </c>
      <c r="G35" s="65"/>
    </row>
    <row r="36" ht="22.8" customHeight="1" spans="1:7">
      <c r="A36" s="53"/>
      <c r="B36" s="55" t="s">
        <v>279</v>
      </c>
      <c r="C36" s="56" t="s">
        <v>280</v>
      </c>
      <c r="D36" s="74">
        <f t="shared" si="1"/>
        <v>9</v>
      </c>
      <c r="E36" s="74"/>
      <c r="F36" s="74">
        <v>9</v>
      </c>
      <c r="G36" s="65"/>
    </row>
    <row r="37" ht="22.8" customHeight="1" spans="1:7">
      <c r="A37" s="53"/>
      <c r="B37" s="55" t="s">
        <v>281</v>
      </c>
      <c r="C37" s="56" t="s">
        <v>282</v>
      </c>
      <c r="D37" s="74">
        <f t="shared" si="1"/>
        <v>27.08</v>
      </c>
      <c r="E37" s="74">
        <v>25.2</v>
      </c>
      <c r="F37" s="74">
        <f>27.08-25.2</f>
        <v>1.88</v>
      </c>
      <c r="G37" s="65"/>
    </row>
    <row r="38" ht="22.8" customHeight="1" spans="1:7">
      <c r="A38" s="53"/>
      <c r="B38" s="55" t="s">
        <v>283</v>
      </c>
      <c r="C38" s="56" t="s">
        <v>284</v>
      </c>
      <c r="D38" s="74">
        <f t="shared" si="1"/>
        <v>100</v>
      </c>
      <c r="E38" s="74"/>
      <c r="F38" s="74">
        <v>100</v>
      </c>
      <c r="G38" s="65"/>
    </row>
    <row r="39" ht="22.8" customHeight="1" spans="1:7">
      <c r="A39" s="53"/>
      <c r="B39" s="55" t="s">
        <v>285</v>
      </c>
      <c r="C39" s="56" t="s">
        <v>286</v>
      </c>
      <c r="D39" s="74">
        <f t="shared" si="1"/>
        <v>24.96</v>
      </c>
      <c r="E39" s="74">
        <f>+SUM(E40:E42)</f>
        <v>24.96</v>
      </c>
      <c r="F39" s="74">
        <f>+SUM(F40:F42)</f>
        <v>0</v>
      </c>
      <c r="G39" s="65"/>
    </row>
    <row r="40" ht="22.8" customHeight="1" spans="1:7">
      <c r="A40" s="53"/>
      <c r="B40" s="55" t="s">
        <v>287</v>
      </c>
      <c r="C40" s="56" t="s">
        <v>288</v>
      </c>
      <c r="D40" s="74">
        <f t="shared" si="1"/>
        <v>20.61</v>
      </c>
      <c r="E40" s="74">
        <v>20.61</v>
      </c>
      <c r="F40" s="74"/>
      <c r="G40" s="65"/>
    </row>
    <row r="41" ht="22.8" customHeight="1" spans="1:7">
      <c r="A41" s="53"/>
      <c r="B41" s="55" t="s">
        <v>289</v>
      </c>
      <c r="C41" s="56" t="s">
        <v>290</v>
      </c>
      <c r="D41" s="74">
        <f t="shared" si="1"/>
        <v>2.61</v>
      </c>
      <c r="E41" s="74">
        <v>2.61</v>
      </c>
      <c r="F41" s="74"/>
      <c r="G41" s="65"/>
    </row>
    <row r="42" ht="22.8" customHeight="1" spans="1:7">
      <c r="A42" s="53"/>
      <c r="B42" s="55">
        <v>30399</v>
      </c>
      <c r="C42" s="56" t="s">
        <v>291</v>
      </c>
      <c r="D42" s="74">
        <f t="shared" si="1"/>
        <v>1.74</v>
      </c>
      <c r="E42" s="74">
        <v>1.74</v>
      </c>
      <c r="F42" s="74"/>
      <c r="G42" s="65"/>
    </row>
    <row r="43" ht="22.8" customHeight="1" spans="1:7">
      <c r="A43" s="58"/>
      <c r="B43" s="60"/>
      <c r="C43" s="59" t="s">
        <v>66</v>
      </c>
      <c r="D43" s="72">
        <f>+D9+D22+D39</f>
        <v>1091.61</v>
      </c>
      <c r="E43" s="72">
        <f>+E9+E22+E39</f>
        <v>690.29</v>
      </c>
      <c r="F43" s="72">
        <f>+F9+F22+F39</f>
        <v>401.32</v>
      </c>
      <c r="G43" s="67"/>
    </row>
    <row r="44" ht="9.75" customHeight="1" spans="1:7">
      <c r="A44" s="62"/>
      <c r="B44" s="62"/>
      <c r="C44" s="62"/>
      <c r="D44" s="62"/>
      <c r="E44" s="62"/>
      <c r="F44" s="62"/>
      <c r="G44" s="73"/>
    </row>
  </sheetData>
  <mergeCells count="7">
    <mergeCell ref="B2:F2"/>
    <mergeCell ref="B3:C3"/>
    <mergeCell ref="B5:G5"/>
    <mergeCell ref="B6:C6"/>
    <mergeCell ref="B7:C7"/>
    <mergeCell ref="D7:F7"/>
    <mergeCell ref="A9:A41"/>
  </mergeCells>
  <pageMargins left="0.708333333333333" right="0.708333333333333" top="0.267361111111111" bottom="0.267361111111111" header="0" footer="0"/>
  <pageSetup paperSize="9" scale="88"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workbookViewId="0">
      <selection activeCell="G3" sqref="G3"/>
    </sheetView>
  </sheetViews>
  <sheetFormatPr defaultColWidth="10" defaultRowHeight="13.5" outlineLevelRow="6" outlineLevelCol="7"/>
  <cols>
    <col min="1" max="1" width="1.53333333333333" customWidth="1"/>
    <col min="2" max="2" width="16.625" customWidth="1"/>
    <col min="3" max="3" width="27.625" customWidth="1"/>
    <col min="4" max="4" width="8.875" customWidth="1"/>
    <col min="5" max="5" width="14.625" customWidth="1"/>
    <col min="6" max="6" width="20.625" customWidth="1"/>
    <col min="7" max="7" width="15.875" customWidth="1"/>
    <col min="8" max="8" width="1.53333333333333" customWidth="1"/>
    <col min="9" max="9" width="9.76666666666667" customWidth="1"/>
  </cols>
  <sheetData>
    <row r="1" ht="16.35" customHeight="1" spans="1:8">
      <c r="A1" s="48"/>
      <c r="B1" s="49" t="s">
        <v>292</v>
      </c>
      <c r="C1" s="48"/>
      <c r="D1" s="48"/>
      <c r="E1" s="48"/>
      <c r="F1" s="48" t="s">
        <v>217</v>
      </c>
      <c r="G1" s="48"/>
      <c r="H1" s="65"/>
    </row>
    <row r="2" ht="22.8" customHeight="1" spans="1:8">
      <c r="A2" s="48"/>
      <c r="B2" s="50" t="s">
        <v>293</v>
      </c>
      <c r="C2" s="50"/>
      <c r="D2" s="50"/>
      <c r="E2" s="50"/>
      <c r="F2" s="50"/>
      <c r="G2" s="50"/>
      <c r="H2" s="65"/>
    </row>
    <row r="3" ht="30.15" customHeight="1" spans="1:8">
      <c r="A3" s="51"/>
      <c r="B3" s="69" t="s">
        <v>2</v>
      </c>
      <c r="C3" s="69"/>
      <c r="D3" s="51"/>
      <c r="E3" s="51"/>
      <c r="F3" s="51"/>
      <c r="G3" s="70" t="s">
        <v>3</v>
      </c>
      <c r="H3" s="71"/>
    </row>
    <row r="4" ht="24.4" customHeight="1" spans="1:8">
      <c r="A4" s="53"/>
      <c r="B4" s="54" t="s">
        <v>294</v>
      </c>
      <c r="C4" s="54" t="s">
        <v>295</v>
      </c>
      <c r="D4" s="54" t="s">
        <v>296</v>
      </c>
      <c r="E4" s="54"/>
      <c r="F4" s="54"/>
      <c r="G4" s="54" t="s">
        <v>297</v>
      </c>
      <c r="H4" s="65"/>
    </row>
    <row r="5" ht="24.4" customHeight="1" spans="1:8">
      <c r="A5" s="53"/>
      <c r="B5" s="54"/>
      <c r="C5" s="54"/>
      <c r="D5" s="54" t="s">
        <v>59</v>
      </c>
      <c r="E5" s="54" t="s">
        <v>298</v>
      </c>
      <c r="F5" s="54" t="s">
        <v>299</v>
      </c>
      <c r="G5" s="54"/>
      <c r="H5" s="65"/>
    </row>
    <row r="6" ht="22.8" customHeight="1" spans="1:8">
      <c r="A6" s="53"/>
      <c r="B6" s="74">
        <f>+C6+D6+G6</f>
        <v>17</v>
      </c>
      <c r="C6" s="74"/>
      <c r="D6" s="74">
        <f>+E6+F6</f>
        <v>9</v>
      </c>
      <c r="E6" s="74"/>
      <c r="F6" s="74">
        <v>9</v>
      </c>
      <c r="G6" s="74">
        <v>8</v>
      </c>
      <c r="H6" s="65"/>
    </row>
    <row r="7" ht="9.75" customHeight="1" spans="1:8">
      <c r="A7" s="62"/>
      <c r="B7" s="62"/>
      <c r="C7" s="62"/>
      <c r="D7" s="62"/>
      <c r="E7" s="62"/>
      <c r="F7" s="62"/>
      <c r="G7" s="62"/>
      <c r="H7" s="73"/>
    </row>
  </sheetData>
  <mergeCells count="6">
    <mergeCell ref="B2:G2"/>
    <mergeCell ref="B3:C3"/>
    <mergeCell ref="D4:F4"/>
    <mergeCell ref="B4:B5"/>
    <mergeCell ref="C4:C5"/>
    <mergeCell ref="G4:G5"/>
  </mergeCells>
  <pageMargins left="0.314583333333333" right="0.196527777777778" top="0.196527777777778" bottom="0.267361111111111" header="0.314583333333333" footer="0"/>
  <pageSetup paperSize="9" scale="93"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
  <sheetViews>
    <sheetView workbookViewId="0">
      <selection activeCell="C11" sqref="C11"/>
    </sheetView>
  </sheetViews>
  <sheetFormatPr defaultColWidth="10" defaultRowHeight="13.5" outlineLevelRow="7" outlineLevelCol="6"/>
  <cols>
    <col min="1" max="1" width="1.53333333333333" customWidth="1"/>
    <col min="2" max="2" width="11.8" customWidth="1"/>
    <col min="3" max="3" width="41.0333333333333" customWidth="1"/>
    <col min="4" max="6" width="16.4083333333333" customWidth="1"/>
    <col min="7" max="7" width="1.53333333333333" customWidth="1"/>
    <col min="8" max="10" width="9.76666666666667" customWidth="1"/>
  </cols>
  <sheetData>
    <row r="1" ht="16.35" customHeight="1" spans="1:7">
      <c r="A1" s="48"/>
      <c r="B1" s="49" t="s">
        <v>300</v>
      </c>
      <c r="C1" s="48"/>
      <c r="D1" s="48"/>
      <c r="E1" s="48"/>
      <c r="F1" s="48"/>
      <c r="G1" s="65"/>
    </row>
    <row r="2" ht="22.8" customHeight="1" spans="1:7">
      <c r="A2" s="48"/>
      <c r="B2" s="50" t="s">
        <v>301</v>
      </c>
      <c r="C2" s="50"/>
      <c r="D2" s="50"/>
      <c r="E2" s="50"/>
      <c r="F2" s="50"/>
      <c r="G2" s="65"/>
    </row>
    <row r="3" ht="19.55" customHeight="1" spans="1:7">
      <c r="A3" s="51"/>
      <c r="B3" s="69" t="s">
        <v>2</v>
      </c>
      <c r="C3" s="69"/>
      <c r="D3" s="51"/>
      <c r="E3" s="51"/>
      <c r="F3" s="70" t="s">
        <v>3</v>
      </c>
      <c r="G3" s="65"/>
    </row>
    <row r="4" ht="24.4" customHeight="1" spans="1:7">
      <c r="A4" s="53"/>
      <c r="B4" s="54" t="s">
        <v>69</v>
      </c>
      <c r="C4" s="54" t="s">
        <v>70</v>
      </c>
      <c r="D4" s="54" t="s">
        <v>302</v>
      </c>
      <c r="E4" s="54"/>
      <c r="F4" s="54"/>
      <c r="G4" s="65"/>
    </row>
    <row r="5" ht="24.4" customHeight="1" spans="1:7">
      <c r="A5" s="53"/>
      <c r="B5" s="54"/>
      <c r="C5" s="54"/>
      <c r="D5" s="54" t="s">
        <v>56</v>
      </c>
      <c r="E5" s="54" t="s">
        <v>71</v>
      </c>
      <c r="F5" s="54" t="s">
        <v>72</v>
      </c>
      <c r="G5" s="65"/>
    </row>
    <row r="6" ht="22.8" customHeight="1" spans="1:7">
      <c r="A6" s="58"/>
      <c r="B6" s="60"/>
      <c r="C6" s="59" t="s">
        <v>66</v>
      </c>
      <c r="D6" s="72"/>
      <c r="E6" s="72"/>
      <c r="F6" s="72"/>
      <c r="G6" s="67"/>
    </row>
    <row r="7" ht="9.75" customHeight="1" spans="1:7">
      <c r="A7" s="62"/>
      <c r="B7" s="62"/>
      <c r="C7" s="62"/>
      <c r="D7" s="62"/>
      <c r="E7" s="62"/>
      <c r="F7" s="62"/>
      <c r="G7" s="73"/>
    </row>
    <row r="8" spans="2:2">
      <c r="B8" t="s">
        <v>303</v>
      </c>
    </row>
  </sheetData>
  <mergeCells count="5">
    <mergeCell ref="B2:F2"/>
    <mergeCell ref="B3:C3"/>
    <mergeCell ref="D4:F4"/>
    <mergeCell ref="B4:B5"/>
    <mergeCell ref="C4:C5"/>
  </mergeCells>
  <pageMargins left="0.751388888888889" right="0.751388888888889" top="0.267361111111111" bottom="0.267361111111111" header="0" footer="0"/>
  <pageSetup paperSize="9" scale="83" orientation="portrait"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
  <sheetViews>
    <sheetView workbookViewId="0">
      <selection activeCell="L15" sqref="L15"/>
    </sheetView>
  </sheetViews>
  <sheetFormatPr defaultColWidth="10" defaultRowHeight="13.5" outlineLevelRow="7" outlineLevelCol="6"/>
  <cols>
    <col min="1" max="1" width="1.53333333333333" customWidth="1"/>
    <col min="2" max="2" width="11.8" customWidth="1"/>
    <col min="3" max="3" width="35.9" customWidth="1"/>
    <col min="4" max="6" width="16.4083333333333" customWidth="1"/>
    <col min="7" max="7" width="1.53333333333333" customWidth="1"/>
    <col min="8" max="10" width="9.76666666666667" customWidth="1"/>
  </cols>
  <sheetData>
    <row r="1" ht="16.35" customHeight="1" spans="1:7">
      <c r="A1" s="48"/>
      <c r="B1" s="49" t="s">
        <v>304</v>
      </c>
      <c r="C1" s="48"/>
      <c r="D1" s="48"/>
      <c r="E1" s="48"/>
      <c r="F1" s="48"/>
      <c r="G1" s="65"/>
    </row>
    <row r="2" ht="22.8" customHeight="1" spans="1:7">
      <c r="A2" s="48"/>
      <c r="B2" s="50" t="s">
        <v>305</v>
      </c>
      <c r="C2" s="50"/>
      <c r="D2" s="50"/>
      <c r="E2" s="50"/>
      <c r="F2" s="50"/>
      <c r="G2" s="65"/>
    </row>
    <row r="3" ht="19.55" customHeight="1" spans="1:7">
      <c r="A3" s="51"/>
      <c r="B3" s="69" t="s">
        <v>2</v>
      </c>
      <c r="C3" s="69"/>
      <c r="D3" s="51"/>
      <c r="E3" s="51"/>
      <c r="F3" s="70" t="s">
        <v>3</v>
      </c>
      <c r="G3" s="71"/>
    </row>
    <row r="4" ht="24.4" customHeight="1" spans="1:7">
      <c r="A4" s="53"/>
      <c r="B4" s="54" t="s">
        <v>69</v>
      </c>
      <c r="C4" s="54" t="s">
        <v>70</v>
      </c>
      <c r="D4" s="54" t="s">
        <v>306</v>
      </c>
      <c r="E4" s="54"/>
      <c r="F4" s="54"/>
      <c r="G4" s="65"/>
    </row>
    <row r="5" ht="24.4" customHeight="1" spans="1:7">
      <c r="A5" s="53"/>
      <c r="B5" s="54"/>
      <c r="C5" s="54"/>
      <c r="D5" s="54" t="s">
        <v>56</v>
      </c>
      <c r="E5" s="54" t="s">
        <v>71</v>
      </c>
      <c r="F5" s="54" t="s">
        <v>72</v>
      </c>
      <c r="G5" s="65"/>
    </row>
    <row r="6" ht="22.8" customHeight="1" spans="1:7">
      <c r="A6" s="58"/>
      <c r="B6" s="60"/>
      <c r="C6" s="59" t="s">
        <v>66</v>
      </c>
      <c r="D6" s="72"/>
      <c r="E6" s="72"/>
      <c r="F6" s="72"/>
      <c r="G6" s="67"/>
    </row>
    <row r="7" ht="9.75" customHeight="1" spans="1:7">
      <c r="A7" s="62"/>
      <c r="B7" s="62"/>
      <c r="C7" s="62"/>
      <c r="D7" s="62"/>
      <c r="E7" s="62"/>
      <c r="F7" s="62"/>
      <c r="G7" s="73"/>
    </row>
    <row r="8" customFormat="1" spans="2:2">
      <c r="B8" t="s">
        <v>307</v>
      </c>
    </row>
  </sheetData>
  <mergeCells count="5">
    <mergeCell ref="B2:F2"/>
    <mergeCell ref="B3:C3"/>
    <mergeCell ref="D4:F4"/>
    <mergeCell ref="B4:B5"/>
    <mergeCell ref="C4:C5"/>
  </mergeCells>
  <pageMargins left="0.751388888888889" right="0.751388888888889" top="0.267361111111111" bottom="0.267361111111111" header="0" footer="0"/>
  <pageSetup paperSize="9" scale="88"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11-1农村综合改革转移支付项目绩效目标表</vt:lpstr>
      <vt:lpstr>11-2临聘人员支出项目绩效目标表</vt:lpstr>
      <vt:lpstr>11-3遗属补助项目绩效目标表</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2021-09-28T01:48:00Z</dcterms:created>
  <dcterms:modified xsi:type="dcterms:W3CDTF">2022-01-06T10:43:16Z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