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750"/>
  </bookViews>
  <sheets>
    <sheet name="1收支总表" sheetId="1" r:id="rId1"/>
    <sheet name="2收入总表" sheetId="2" r:id="rId2"/>
    <sheet name="3支出总表" sheetId="3" r:id="rId3"/>
    <sheet name="4财拨总表" sheetId="4" r:id="rId4"/>
    <sheet name="5一般预算支出" sheetId="5" r:id="rId5"/>
    <sheet name="6基本支出" sheetId="6" r:id="rId6"/>
    <sheet name="7三公" sheetId="7" r:id="rId7"/>
    <sheet name="8政府性基金" sheetId="8" r:id="rId8"/>
    <sheet name="9国资预算" sheetId="9" r:id="rId9"/>
    <sheet name="10项目支出" sheetId="10" r:id="rId10"/>
    <sheet name="11-1遗属补助项目绩效目标表" sheetId="11" r:id="rId11"/>
    <sheet name="11-2临聘人员支出项目绩效目标表" sheetId="12" r:id="rId12"/>
    <sheet name="11-3农村综合改革转移支付项目绩效目标表" sheetId="13" r:id="rId13"/>
    <sheet name="11-4保峰村乡村振兴项目绩效目标表 " sheetId="14" r:id="rId14"/>
    <sheet name="11-5车坝村“精品类”美丽宜居村庄" sheetId="17" r:id="rId15"/>
    <sheet name="11-6岩溶地区石漠化综合治理工程项目绩效目标表" sheetId="15" r:id="rId16"/>
    <sheet name="12部门整体绩效目标表" sheetId="16" r:id="rId17"/>
  </sheets>
  <definedNames>
    <definedName name="_xlnm.Print_Titles" localSheetId="2">'3支出总表'!$4:$6</definedName>
    <definedName name="_xlnm.Print_Titles" localSheetId="3">'4财拨总表'!$4:$5</definedName>
    <definedName name="_xlnm.Print_Titles" localSheetId="5">'6基本支出'!$4:$5</definedName>
    <definedName name="_xlnm.Print_Titles" localSheetId="4">'5一般预算支出'!$4:$5</definedName>
    <definedName name="_xlnm.Print_Titles" localSheetId="14">'11-5车坝村“精品类”美丽宜居村庄'!$3:$3</definedName>
  </definedNames>
  <calcPr calcId="144525"/>
</workbook>
</file>

<file path=xl/sharedStrings.xml><?xml version="1.0" encoding="utf-8"?>
<sst xmlns="http://schemas.openxmlformats.org/spreadsheetml/2006/main" count="1228" uniqueCount="499">
  <si>
    <t>附表1</t>
  </si>
  <si>
    <t>收支预算总表</t>
  </si>
  <si>
    <t>部门/单位：重庆市武隆区火炉镇人民政府</t>
  </si>
  <si>
    <t>金额单位：万元</t>
  </si>
  <si>
    <t>收    入</t>
  </si>
  <si>
    <t>支    出</t>
  </si>
  <si>
    <t>项    目</t>
  </si>
  <si>
    <t>预算数</t>
  </si>
  <si>
    <r>
      <rPr>
        <sz val="11"/>
        <rFont val="宋体"/>
        <charset val="134"/>
      </rPr>
      <t>一、一般公共预算拨款收入</t>
    </r>
  </si>
  <si>
    <r>
      <rPr>
        <sz val="11"/>
        <rFont val="宋体"/>
        <charset val="134"/>
      </rPr>
      <t>一、一般公共服务支出</t>
    </r>
  </si>
  <si>
    <r>
      <rPr>
        <sz val="11"/>
        <rFont val="宋体"/>
        <charset val="134"/>
      </rPr>
      <t>二、政府性基金预算拨款收入</t>
    </r>
  </si>
  <si>
    <r>
      <rPr>
        <sz val="11"/>
        <rFont val="宋体"/>
        <charset val="134"/>
      </rPr>
      <t>二、外交支出</t>
    </r>
  </si>
  <si>
    <r>
      <rPr>
        <sz val="11"/>
        <rFont val="宋体"/>
        <charset val="134"/>
      </rPr>
      <t>三、国有资本经营预算拨款收入</t>
    </r>
  </si>
  <si>
    <r>
      <rPr>
        <sz val="11"/>
        <rFont val="宋体"/>
        <charset val="134"/>
      </rPr>
      <t>三、国防支出</t>
    </r>
  </si>
  <si>
    <r>
      <rPr>
        <sz val="11"/>
        <rFont val="宋体"/>
        <charset val="134"/>
      </rPr>
      <t>四、财政专户管理资金收入</t>
    </r>
  </si>
  <si>
    <r>
      <rPr>
        <sz val="11"/>
        <rFont val="宋体"/>
        <charset val="134"/>
      </rPr>
      <t>四、公共安全支出</t>
    </r>
  </si>
  <si>
    <r>
      <rPr>
        <sz val="11"/>
        <rFont val="宋体"/>
        <charset val="134"/>
      </rPr>
      <t>五、事业收入</t>
    </r>
  </si>
  <si>
    <r>
      <rPr>
        <sz val="11"/>
        <rFont val="宋体"/>
        <charset val="134"/>
      </rPr>
      <t>五、教育支出</t>
    </r>
  </si>
  <si>
    <r>
      <rPr>
        <sz val="11"/>
        <rFont val="宋体"/>
        <charset val="134"/>
      </rPr>
      <t>六、上级补助收入</t>
    </r>
  </si>
  <si>
    <r>
      <rPr>
        <sz val="11"/>
        <rFont val="宋体"/>
        <charset val="134"/>
      </rPr>
      <t>六、科学技术支出</t>
    </r>
  </si>
  <si>
    <r>
      <rPr>
        <sz val="11"/>
        <rFont val="宋体"/>
        <charset val="134"/>
      </rPr>
      <t>七、附属单位上缴收入</t>
    </r>
  </si>
  <si>
    <r>
      <rPr>
        <sz val="11"/>
        <rFont val="宋体"/>
        <charset val="134"/>
      </rPr>
      <t>七、文化旅游体育与传媒支出</t>
    </r>
  </si>
  <si>
    <r>
      <rPr>
        <sz val="11"/>
        <rFont val="宋体"/>
        <charset val="134"/>
      </rPr>
      <t>八、事业单位经营收入</t>
    </r>
  </si>
  <si>
    <r>
      <rPr>
        <sz val="11"/>
        <rFont val="宋体"/>
        <charset val="134"/>
      </rPr>
      <t>八、社会保障和就业支出</t>
    </r>
  </si>
  <si>
    <r>
      <rPr>
        <sz val="11"/>
        <rFont val="宋体"/>
        <charset val="134"/>
      </rPr>
      <t>九、其他收入</t>
    </r>
  </si>
  <si>
    <r>
      <rPr>
        <sz val="11"/>
        <rFont val="宋体"/>
        <charset val="134"/>
      </rPr>
      <t>九、社会保险基金支出</t>
    </r>
  </si>
  <si>
    <t/>
  </si>
  <si>
    <r>
      <rPr>
        <sz val="11"/>
        <rFont val="宋体"/>
        <charset val="134"/>
      </rPr>
      <t>十、卫生健康支出</t>
    </r>
  </si>
  <si>
    <r>
      <rPr>
        <sz val="11"/>
        <rFont val="宋体"/>
        <charset val="134"/>
      </rPr>
      <t>十一、节能环保支出</t>
    </r>
  </si>
  <si>
    <r>
      <rPr>
        <sz val="11"/>
        <rFont val="宋体"/>
        <charset val="134"/>
      </rPr>
      <t>十二、城乡社区支出</t>
    </r>
  </si>
  <si>
    <r>
      <rPr>
        <sz val="11"/>
        <rFont val="宋体"/>
        <charset val="134"/>
      </rPr>
      <t>十三、农林水支出</t>
    </r>
  </si>
  <si>
    <r>
      <rPr>
        <sz val="11"/>
        <rFont val="宋体"/>
        <charset val="134"/>
      </rPr>
      <t>十四、交通运输支出</t>
    </r>
  </si>
  <si>
    <r>
      <rPr>
        <sz val="11"/>
        <rFont val="宋体"/>
        <charset val="134"/>
      </rPr>
      <t>十五、资源勘探工业信息等支出</t>
    </r>
  </si>
  <si>
    <r>
      <rPr>
        <sz val="11"/>
        <rFont val="宋体"/>
        <charset val="134"/>
      </rPr>
      <t>十六、商业服务业等支出</t>
    </r>
  </si>
  <si>
    <r>
      <rPr>
        <sz val="11"/>
        <rFont val="宋体"/>
        <charset val="134"/>
      </rPr>
      <t>十七、金融支出</t>
    </r>
  </si>
  <si>
    <r>
      <rPr>
        <sz val="11"/>
        <rFont val="宋体"/>
        <charset val="134"/>
      </rPr>
      <t>十八、援助其他地区支出</t>
    </r>
  </si>
  <si>
    <r>
      <rPr>
        <sz val="11"/>
        <rFont val="宋体"/>
        <charset val="134"/>
      </rPr>
      <t>十九、自然资源海洋气象等支出</t>
    </r>
  </si>
  <si>
    <r>
      <rPr>
        <sz val="11"/>
        <rFont val="宋体"/>
        <charset val="134"/>
      </rPr>
      <t>二十、住房保障支出</t>
    </r>
  </si>
  <si>
    <r>
      <rPr>
        <sz val="11"/>
        <rFont val="宋体"/>
        <charset val="134"/>
      </rPr>
      <t>二十一、粮油物资储备支出</t>
    </r>
  </si>
  <si>
    <r>
      <rPr>
        <sz val="11"/>
        <rFont val="宋体"/>
        <charset val="134"/>
      </rPr>
      <t>二十二、国有资本经营预算支出</t>
    </r>
  </si>
  <si>
    <r>
      <rPr>
        <sz val="11"/>
        <rFont val="宋体"/>
        <charset val="134"/>
      </rPr>
      <t>二十三、灾害防治及应急管理支出</t>
    </r>
  </si>
  <si>
    <r>
      <rPr>
        <sz val="11"/>
        <rFont val="宋体"/>
        <charset val="134"/>
      </rPr>
      <t>二十四、其他支出</t>
    </r>
  </si>
  <si>
    <r>
      <rPr>
        <sz val="11"/>
        <rFont val="宋体"/>
        <charset val="134"/>
      </rPr>
      <t>二十五、债务付息支出</t>
    </r>
  </si>
  <si>
    <r>
      <rPr>
        <sz val="11"/>
        <rFont val="宋体"/>
        <charset val="134"/>
      </rPr>
      <t>二十六、债务发行费用支出</t>
    </r>
  </si>
  <si>
    <r>
      <rPr>
        <sz val="11"/>
        <rFont val="宋体"/>
        <charset val="134"/>
      </rPr>
      <t>二十七、抗疫特别国债安排的支出</t>
    </r>
  </si>
  <si>
    <r>
      <rPr>
        <sz val="11"/>
        <rFont val="宋体"/>
        <charset val="134"/>
      </rPr>
      <t>二十八、社会保险基金支出</t>
    </r>
  </si>
  <si>
    <t>本年收入合计</t>
  </si>
  <si>
    <t>本年支出合计</t>
  </si>
  <si>
    <t>年初结转结余</t>
  </si>
  <si>
    <r>
      <rPr>
        <sz val="11"/>
        <rFont val="宋体"/>
        <charset val="134"/>
      </rPr>
      <t>年终结转结余</t>
    </r>
  </si>
  <si>
    <t>收入总计</t>
  </si>
  <si>
    <t>支出总计</t>
  </si>
  <si>
    <t>附表2</t>
  </si>
  <si>
    <t>收入总表</t>
  </si>
  <si>
    <t>部门（单位）代码</t>
  </si>
  <si>
    <t>部门（单位）
名称</t>
  </si>
  <si>
    <t>合计</t>
  </si>
  <si>
    <t>本年收入</t>
  </si>
  <si>
    <t>上年结转结余</t>
  </si>
  <si>
    <t>小计</t>
  </si>
  <si>
    <t>一般公共预算资金</t>
  </si>
  <si>
    <t>政府性基金预算资金</t>
  </si>
  <si>
    <t>国有资本经营预算资金</t>
  </si>
  <si>
    <t>财政专户管理资金</t>
  </si>
  <si>
    <t>单位资金</t>
  </si>
  <si>
    <t>重庆市武隆区火炉镇人民政府</t>
  </si>
  <si>
    <t>重庆市武隆区火炉镇人民政府(本级)</t>
  </si>
  <si>
    <t>合    计</t>
  </si>
  <si>
    <t>附表3</t>
  </si>
  <si>
    <t>本年支出预算总表</t>
  </si>
  <si>
    <t>科目编码</t>
  </si>
  <si>
    <t>科目名称</t>
  </si>
  <si>
    <t>基本支出</t>
  </si>
  <si>
    <t>项目支出</t>
  </si>
  <si>
    <t>本级支出</t>
  </si>
  <si>
    <t>其中：</t>
  </si>
  <si>
    <t>事业单位经营支出</t>
  </si>
  <si>
    <t>上缴上级支出</t>
  </si>
  <si>
    <t>对附属单位补助支出</t>
  </si>
  <si>
    <t>一般公共服务</t>
  </si>
  <si>
    <t xml:space="preserve"> 人大事务</t>
  </si>
  <si>
    <t>行政运行</t>
  </si>
  <si>
    <t>政府办公厅(室)及相关机构事务</t>
  </si>
  <si>
    <t>财政事务</t>
  </si>
  <si>
    <t>党委办公厅（室）及相关机构事务</t>
  </si>
  <si>
    <t>国防支出</t>
  </si>
  <si>
    <t>国防动员</t>
  </si>
  <si>
    <t>民兵</t>
  </si>
  <si>
    <t>科学技术支出</t>
  </si>
  <si>
    <t>技术研究与开发</t>
  </si>
  <si>
    <t>科技成果转化与扩散</t>
  </si>
  <si>
    <t>文化旅游体育与传媒支出</t>
  </si>
  <si>
    <t>文化和旅游</t>
  </si>
  <si>
    <t>文化与旅游管理事务</t>
  </si>
  <si>
    <t>社会保障和就业支出</t>
  </si>
  <si>
    <t>人力资源和社会保障管理事务</t>
  </si>
  <si>
    <t>社会保险经办机构</t>
  </si>
  <si>
    <t>行政事业单位离退休</t>
  </si>
  <si>
    <t>机关事业单位基本养老保险缴费支出</t>
  </si>
  <si>
    <t>机关事业单位职业年金缴费支出</t>
  </si>
  <si>
    <t>其他行政事业单位离退休支出</t>
  </si>
  <si>
    <t>退役军人管理事务</t>
  </si>
  <si>
    <t>事业运行</t>
  </si>
  <si>
    <t>卫生健康支出</t>
  </si>
  <si>
    <t>行政事业单位医疗</t>
  </si>
  <si>
    <t>行政单位医疗</t>
  </si>
  <si>
    <t>事业单位医疗</t>
  </si>
  <si>
    <t>公务员医疗补助</t>
  </si>
  <si>
    <t>节能环保支出</t>
  </si>
  <si>
    <t>自然生态保护</t>
  </si>
  <si>
    <t>农村环境保护</t>
  </si>
  <si>
    <t>城乡社区支出</t>
  </si>
  <si>
    <t>城乡社区管理事务</t>
  </si>
  <si>
    <t>城管执法</t>
  </si>
  <si>
    <t>城乡社区环境卫生</t>
  </si>
  <si>
    <t>农林水支出</t>
  </si>
  <si>
    <t>农业农村</t>
  </si>
  <si>
    <t>林业和草原</t>
  </si>
  <si>
    <t>其他林业和草原支出</t>
  </si>
  <si>
    <t>农村综合改革</t>
  </si>
  <si>
    <t>对村级公益事业建设的补助</t>
  </si>
  <si>
    <t>对村民委员会和村党支部的补助</t>
  </si>
  <si>
    <t>住房保障支出</t>
  </si>
  <si>
    <t>住房改革支出</t>
  </si>
  <si>
    <t>住房公积金</t>
  </si>
  <si>
    <t>附表4</t>
  </si>
  <si>
    <t>财政拨款收支预算总表</t>
  </si>
  <si>
    <t>一、本年收入</t>
  </si>
  <si>
    <t>一、本年支出</t>
  </si>
  <si>
    <r>
      <rPr>
        <sz val="11"/>
        <rFont val="宋体"/>
        <charset val="134"/>
      </rPr>
      <t>（一）一般公共预算资金</t>
    </r>
  </si>
  <si>
    <r>
      <rPr>
        <sz val="11"/>
        <rFont val="宋体"/>
        <charset val="134"/>
      </rPr>
      <t>（二）政府性基金预算资金</t>
    </r>
  </si>
  <si>
    <r>
      <rPr>
        <sz val="11"/>
        <rFont val="宋体"/>
        <charset val="134"/>
      </rPr>
      <t>（三）国有资本经营预算资金</t>
    </r>
  </si>
  <si>
    <t>二、上年结转</t>
  </si>
  <si>
    <t>二、年终结转结余</t>
  </si>
  <si>
    <r>
      <rPr>
        <sz val="11"/>
        <rFont val="宋体"/>
        <charset val="134"/>
      </rPr>
      <t>（一）政府预算资金</t>
    </r>
  </si>
  <si>
    <r>
      <rPr>
        <sz val="11"/>
        <rFont val="宋体"/>
        <charset val="134"/>
      </rPr>
      <t>（二）一般公共预算资金</t>
    </r>
  </si>
  <si>
    <r>
      <rPr>
        <sz val="11"/>
        <rFont val="宋体"/>
        <charset val="134"/>
      </rPr>
      <t>（三）一般公共预算资金</t>
    </r>
  </si>
  <si>
    <r>
      <rPr>
        <sz val="11"/>
        <rFont val="宋体"/>
        <charset val="134"/>
      </rPr>
      <t>（四）一般公共预算资金</t>
    </r>
  </si>
  <si>
    <r>
      <rPr>
        <sz val="11"/>
        <rFont val="宋体"/>
        <charset val="134"/>
      </rPr>
      <t>（五）一般债券</t>
    </r>
  </si>
  <si>
    <r>
      <rPr>
        <sz val="11"/>
        <rFont val="宋体"/>
        <charset val="134"/>
      </rPr>
      <t>（六）外国政府和国际组织贷款</t>
    </r>
  </si>
  <si>
    <r>
      <rPr>
        <sz val="11"/>
        <rFont val="宋体"/>
        <charset val="134"/>
      </rPr>
      <t>（七）外国政府和国际组织赠款</t>
    </r>
  </si>
  <si>
    <r>
      <rPr>
        <sz val="11"/>
        <rFont val="宋体"/>
        <charset val="134"/>
      </rPr>
      <t>（八）政府性基金预算资金</t>
    </r>
  </si>
  <si>
    <r>
      <rPr>
        <sz val="11"/>
        <rFont val="宋体"/>
        <charset val="134"/>
      </rPr>
      <t>（九）政府性基金预算资金</t>
    </r>
  </si>
  <si>
    <r>
      <rPr>
        <sz val="11"/>
        <rFont val="宋体"/>
        <charset val="134"/>
      </rPr>
      <t>（十）专项债券</t>
    </r>
  </si>
  <si>
    <r>
      <rPr>
        <sz val="11"/>
        <rFont val="宋体"/>
        <charset val="134"/>
      </rPr>
      <t>（十一）国有资本经营预算资金</t>
    </r>
  </si>
  <si>
    <r>
      <rPr>
        <sz val="11"/>
        <rFont val="宋体"/>
        <charset val="134"/>
      </rPr>
      <t>（十二）社会保险基金预算资金</t>
    </r>
  </si>
  <si>
    <t>附表5</t>
  </si>
  <si>
    <t xml:space="preserve">
</t>
  </si>
  <si>
    <t>本年一般公共预算支出预算表</t>
  </si>
  <si>
    <t>人员经费</t>
  </si>
  <si>
    <t>公用经费</t>
  </si>
  <si>
    <t>附表6</t>
  </si>
  <si>
    <t>一般公共预算基本支出预算表</t>
  </si>
  <si>
    <t>部门预算支出经济分类科目</t>
  </si>
  <si>
    <t>本年一般公共预算基本支出</t>
  </si>
  <si>
    <t>301</t>
  </si>
  <si>
    <r>
      <rPr>
        <sz val="11"/>
        <rFont val="宋体"/>
        <charset val="134"/>
      </rPr>
      <t>工资福利支出</t>
    </r>
  </si>
  <si>
    <t>30101</t>
  </si>
  <si>
    <r>
      <rPr>
        <sz val="11"/>
        <rFont val="宋体"/>
        <charset val="134"/>
      </rPr>
      <t> 基本工资</t>
    </r>
  </si>
  <si>
    <t>30102</t>
  </si>
  <si>
    <r>
      <rPr>
        <sz val="11"/>
        <rFont val="宋体"/>
        <charset val="134"/>
      </rPr>
      <t> 津贴补贴</t>
    </r>
  </si>
  <si>
    <t>30103</t>
  </si>
  <si>
    <r>
      <rPr>
        <sz val="11"/>
        <rFont val="宋体"/>
        <charset val="134"/>
      </rPr>
      <t> 奖金</t>
    </r>
  </si>
  <si>
    <t>30107</t>
  </si>
  <si>
    <r>
      <rPr>
        <sz val="11"/>
        <rFont val="宋体"/>
        <charset val="134"/>
      </rPr>
      <t> 绩效工资</t>
    </r>
  </si>
  <si>
    <t>30108</t>
  </si>
  <si>
    <r>
      <rPr>
        <sz val="11"/>
        <rFont val="宋体"/>
        <charset val="134"/>
      </rPr>
      <t> 机关事业单位基本养老保险缴费</t>
    </r>
  </si>
  <si>
    <t>30109</t>
  </si>
  <si>
    <r>
      <rPr>
        <sz val="11"/>
        <rFont val="宋体"/>
        <charset val="134"/>
      </rPr>
      <t> 职业年金缴费</t>
    </r>
  </si>
  <si>
    <t>30110</t>
  </si>
  <si>
    <r>
      <rPr>
        <sz val="11"/>
        <rFont val="宋体"/>
        <charset val="134"/>
      </rPr>
      <t> 职工基本医疗保险缴费</t>
    </r>
  </si>
  <si>
    <t>30111</t>
  </si>
  <si>
    <r>
      <rPr>
        <sz val="11"/>
        <rFont val="宋体"/>
        <charset val="134"/>
      </rPr>
      <t> 公务员医疗补助缴费</t>
    </r>
  </si>
  <si>
    <t>30112</t>
  </si>
  <si>
    <r>
      <rPr>
        <sz val="11"/>
        <rFont val="宋体"/>
        <charset val="134"/>
      </rPr>
      <t> 其他社会保障缴费</t>
    </r>
  </si>
  <si>
    <t xml:space="preserve"> 医疗费</t>
  </si>
  <si>
    <t>30113</t>
  </si>
  <si>
    <r>
      <rPr>
        <sz val="11"/>
        <rFont val="宋体"/>
        <charset val="134"/>
      </rPr>
      <t> 住房公积金</t>
    </r>
  </si>
  <si>
    <t>30199</t>
  </si>
  <si>
    <r>
      <rPr>
        <sz val="11"/>
        <rFont val="宋体"/>
        <charset val="134"/>
      </rPr>
      <t> 其他工资福利支出</t>
    </r>
  </si>
  <si>
    <t>302</t>
  </si>
  <si>
    <r>
      <rPr>
        <sz val="11"/>
        <rFont val="宋体"/>
        <charset val="134"/>
      </rPr>
      <t>商品和服务支出</t>
    </r>
  </si>
  <si>
    <t>30201</t>
  </si>
  <si>
    <r>
      <rPr>
        <sz val="11"/>
        <rFont val="宋体"/>
        <charset val="134"/>
      </rPr>
      <t> 办公费</t>
    </r>
  </si>
  <si>
    <t xml:space="preserve"> 咨询费</t>
  </si>
  <si>
    <t>30205</t>
  </si>
  <si>
    <r>
      <rPr>
        <sz val="11"/>
        <rFont val="宋体"/>
        <charset val="134"/>
      </rPr>
      <t> 水费</t>
    </r>
  </si>
  <si>
    <t>30206</t>
  </si>
  <si>
    <r>
      <rPr>
        <sz val="11"/>
        <rFont val="宋体"/>
        <charset val="134"/>
      </rPr>
      <t> 电费</t>
    </r>
  </si>
  <si>
    <t>30207</t>
  </si>
  <si>
    <r>
      <rPr>
        <sz val="11"/>
        <rFont val="宋体"/>
        <charset val="134"/>
      </rPr>
      <t> 邮电费</t>
    </r>
  </si>
  <si>
    <t>30211</t>
  </si>
  <si>
    <r>
      <rPr>
        <sz val="11"/>
        <rFont val="宋体"/>
        <charset val="134"/>
      </rPr>
      <t> 差旅费</t>
    </r>
  </si>
  <si>
    <t>30215</t>
  </si>
  <si>
    <r>
      <rPr>
        <sz val="11"/>
        <rFont val="宋体"/>
        <charset val="134"/>
      </rPr>
      <t> 会议费</t>
    </r>
  </si>
  <si>
    <t>30216</t>
  </si>
  <si>
    <r>
      <rPr>
        <sz val="11"/>
        <rFont val="宋体"/>
        <charset val="134"/>
      </rPr>
      <t> 培训费</t>
    </r>
  </si>
  <si>
    <t>30217</t>
  </si>
  <si>
    <r>
      <rPr>
        <sz val="11"/>
        <rFont val="宋体"/>
        <charset val="134"/>
      </rPr>
      <t> 公务接待费</t>
    </r>
  </si>
  <si>
    <t>30226</t>
  </si>
  <si>
    <r>
      <rPr>
        <sz val="11"/>
        <rFont val="宋体"/>
        <charset val="134"/>
      </rPr>
      <t> 劳务费</t>
    </r>
  </si>
  <si>
    <t>30228</t>
  </si>
  <si>
    <r>
      <rPr>
        <sz val="11"/>
        <rFont val="宋体"/>
        <charset val="134"/>
      </rPr>
      <t> 工会经费</t>
    </r>
  </si>
  <si>
    <t>30231</t>
  </si>
  <si>
    <r>
      <rPr>
        <sz val="11"/>
        <rFont val="宋体"/>
        <charset val="134"/>
      </rPr>
      <t> 公务用车运行维护费</t>
    </r>
  </si>
  <si>
    <t>30239</t>
  </si>
  <si>
    <r>
      <rPr>
        <sz val="11"/>
        <rFont val="宋体"/>
        <charset val="134"/>
      </rPr>
      <t> 其他交通费用</t>
    </r>
  </si>
  <si>
    <t>30299</t>
  </si>
  <si>
    <r>
      <rPr>
        <sz val="11"/>
        <rFont val="宋体"/>
        <charset val="134"/>
      </rPr>
      <t> 其他商品和服务支出</t>
    </r>
  </si>
  <si>
    <t>303</t>
  </si>
  <si>
    <r>
      <rPr>
        <sz val="11"/>
        <rFont val="宋体"/>
        <charset val="134"/>
      </rPr>
      <t>对个人和家庭的补助</t>
    </r>
  </si>
  <si>
    <t xml:space="preserve"> 抚恤金</t>
  </si>
  <si>
    <t>30305</t>
  </si>
  <si>
    <r>
      <rPr>
        <sz val="11"/>
        <rFont val="宋体"/>
        <charset val="134"/>
      </rPr>
      <t> 生活补助</t>
    </r>
  </si>
  <si>
    <t>30307</t>
  </si>
  <si>
    <r>
      <rPr>
        <sz val="11"/>
        <rFont val="宋体"/>
        <charset val="134"/>
      </rPr>
      <t> 医疗费补助</t>
    </r>
  </si>
  <si>
    <t xml:space="preserve"> 其他对个人和家庭的补助</t>
  </si>
  <si>
    <t>附表7</t>
  </si>
  <si>
    <t>一般公共预算“三公”经费支出预算表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</si>
  <si>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</si>
  <si>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</si>
  <si>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</si>
  <si>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</si>
  <si>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</si>
  <si>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公务用车运行维护费费</t>
  </si>
  <si>
    <t>附表8</t>
  </si>
  <si>
    <t>政府性基金预算支出预算表</t>
  </si>
  <si>
    <t>本年政府性基金预算支出</t>
  </si>
  <si>
    <t>备注：本年本单位无政府性基金预算收支。</t>
  </si>
  <si>
    <t>附表9</t>
  </si>
  <si>
    <t>国有资本经营预算支出预算表</t>
  </si>
  <si>
    <t>本年国有资本经营预算支出</t>
  </si>
  <si>
    <t>备注：本年本单位无国有资本经营预算收支。</t>
  </si>
  <si>
    <t>附表10</t>
  </si>
  <si>
    <t>项目支出表</t>
  </si>
  <si>
    <t>项目名称</t>
  </si>
  <si>
    <t>项目单位</t>
  </si>
  <si>
    <t>本年拨款</t>
  </si>
  <si>
    <t>财政拨款结转结余</t>
  </si>
  <si>
    <t>项目类别</t>
  </si>
  <si>
    <t>一般公共预算</t>
  </si>
  <si>
    <t>政府性基金预算</t>
  </si>
  <si>
    <t>国有资本经营预算</t>
  </si>
  <si>
    <t>遗属补助</t>
  </si>
  <si>
    <t>502001-重庆市武隆区火炉镇人民政府(本级)</t>
  </si>
  <si>
    <t>31-部门项目</t>
  </si>
  <si>
    <t>临聘人员支出</t>
  </si>
  <si>
    <t>农村综合改革转移支付</t>
  </si>
  <si>
    <t>2020年保峰村乡村振兴项目</t>
  </si>
  <si>
    <t>2020年车坝村“精品类”美丽宜居村庄</t>
  </si>
  <si>
    <t>2020年岩溶地区石漠化综合治理工程</t>
  </si>
  <si>
    <t>合  计</t>
  </si>
  <si>
    <t>附表11-1</t>
  </si>
  <si>
    <t>绩效目标表</t>
  </si>
  <si>
    <t>单位信息：</t>
  </si>
  <si>
    <t>项目名称：</t>
  </si>
  <si>
    <t>职能职责与活动：</t>
  </si>
  <si>
    <t>22-遗属人员补助/01-遗属人员补助</t>
  </si>
  <si>
    <t>主管部门：</t>
  </si>
  <si>
    <t>502-重庆市武隆区火炉镇人民政府</t>
  </si>
  <si>
    <t>项目经办人：</t>
  </si>
  <si>
    <t>陈美瑕</t>
  </si>
  <si>
    <t>项目总额：</t>
  </si>
  <si>
    <t xml:space="preserve">158292
</t>
  </si>
  <si>
    <t>预算执行率权重(%)：</t>
  </si>
  <si>
    <t>项目经办人电话：</t>
  </si>
  <si>
    <t>023-77791013</t>
  </si>
  <si>
    <t>财政资金：</t>
  </si>
  <si>
    <t>整体目标：</t>
  </si>
  <si>
    <t xml:space="preserve">我镇2022年遗属人员涉及18人，主要保障遗属人员基本生活，年人均补助8794元，涉及158292元。根据组织相关文件，定期对人员增减清算，据实按月计划发放。
</t>
  </si>
  <si>
    <t>财政专户管理资金：</t>
  </si>
  <si>
    <t xml:space="preserve">0 </t>
  </si>
  <si>
    <t>单位资金：</t>
  </si>
  <si>
    <t>社会投入资金：</t>
  </si>
  <si>
    <t>银行贷款：</t>
  </si>
  <si>
    <t>一级指标</t>
  </si>
  <si>
    <t>二级指标</t>
  </si>
  <si>
    <t>三级指标</t>
  </si>
  <si>
    <t>指标性质</t>
  </si>
  <si>
    <t>指标值</t>
  </si>
  <si>
    <t>度量单位</t>
  </si>
  <si>
    <t>权重（%）</t>
  </si>
  <si>
    <t>指标方向性</t>
  </si>
  <si>
    <t>产出指标</t>
  </si>
  <si>
    <t>数量指标</t>
  </si>
  <si>
    <t>遗属人员数量</t>
  </si>
  <si>
    <t>＝</t>
  </si>
  <si>
    <t>18</t>
  </si>
  <si>
    <t>人数</t>
  </si>
  <si>
    <t>1-正向指标</t>
  </si>
  <si>
    <t>时效指标</t>
  </si>
  <si>
    <t>发放月数</t>
  </si>
  <si>
    <t>12</t>
  </si>
  <si>
    <t>月</t>
  </si>
  <si>
    <t>成本指标</t>
  </si>
  <si>
    <t>人均补助</t>
  </si>
  <si>
    <t>≥</t>
  </si>
  <si>
    <t>8794</t>
  </si>
  <si>
    <t>元/人年</t>
  </si>
  <si>
    <t>效益指标</t>
  </si>
  <si>
    <t>可持续影响指标</t>
  </si>
  <si>
    <t>持续时间</t>
  </si>
  <si>
    <t>社会效益指标</t>
  </si>
  <si>
    <t>保障遗属人员基本生活</t>
  </si>
  <si>
    <t>满意度指标</t>
  </si>
  <si>
    <t>服务对象满意度指标</t>
  </si>
  <si>
    <t>遗属人员满意度</t>
  </si>
  <si>
    <t>100</t>
  </si>
  <si>
    <t>%</t>
  </si>
  <si>
    <t>附表11-2</t>
  </si>
  <si>
    <t>23-临聘人员补助/01-临聘人员补助</t>
  </si>
  <si>
    <t>陈胜谷</t>
  </si>
  <si>
    <t xml:space="preserve">607680
</t>
  </si>
  <si>
    <t xml:space="preserve">607680 </t>
  </si>
  <si>
    <t xml:space="preserve">我镇消防人员10人，安监协勤人员6人，主要保障辖区3.16万人民的生命财产安全等，该项目经费主要用于人员的工资补助、五险缴纳等，涉及607680元，其中工资补助436800元，五险补助170880元。根据人社相关文件要求，增减人员清算后，据实按月计划发放。
</t>
  </si>
  <si>
    <t>五险人均补助</t>
  </si>
  <si>
    <t>890</t>
  </si>
  <si>
    <t>元/人*月</t>
  </si>
  <si>
    <t>临聘人员人数</t>
  </si>
  <si>
    <t>16</t>
  </si>
  <si>
    <t>工资人均补助</t>
  </si>
  <si>
    <t>27300</t>
  </si>
  <si>
    <t>保障辖区人民的生命财产安全</t>
  </si>
  <si>
    <t>31600</t>
  </si>
  <si>
    <t>持续影响时间</t>
  </si>
  <si>
    <t>服务群众满意度</t>
  </si>
  <si>
    <t>附表11-3</t>
  </si>
  <si>
    <t>24-农村综合改革转移支付/01-农村综合改革转移支付</t>
  </si>
  <si>
    <t xml:space="preserve">我镇14个村，1个社区，每村一名劝导员，通过测算村居经费，为了农村更好的发展，带动31600名老百姓致富，主要用于2022年村居干部生活补助、村居办公费、群众经费、年终绩效考核等，14个村劝导站人员经等，涉及6038800元，其中劝导站经费201600元，村居办公、群众经费640000元，干部报酬3748400元，年终绩效考核150000元，老党员生活补助、离任村干部补助等1298800元。根据相关组织文件，对于人员调整据实清算后，按月、按季度、按半年、按年等发放。
</t>
  </si>
  <si>
    <t>权重
（%）</t>
  </si>
  <si>
    <t>社区办公群众经费年标准</t>
  </si>
  <si>
    <t>80000</t>
  </si>
  <si>
    <t>元/年</t>
  </si>
  <si>
    <t>社区</t>
  </si>
  <si>
    <t>1</t>
  </si>
  <si>
    <t>个</t>
  </si>
  <si>
    <t>村级个数</t>
  </si>
  <si>
    <t>14</t>
  </si>
  <si>
    <t>村居干部人数</t>
  </si>
  <si>
    <t>村级劝导站人数</t>
  </si>
  <si>
    <t>村居干部报酬年均标准</t>
  </si>
  <si>
    <t>劝导站人员人均补助标准</t>
  </si>
  <si>
    <t>14400</t>
  </si>
  <si>
    <t>年终绩效考核标准</t>
  </si>
  <si>
    <t>10000</t>
  </si>
  <si>
    <t>元/村年</t>
  </si>
  <si>
    <t>村级办公群众经费年标准</t>
  </si>
  <si>
    <t>40000</t>
  </si>
  <si>
    <t>可持续影响时间</t>
  </si>
  <si>
    <t>带动老百姓致富</t>
  </si>
  <si>
    <t>附表11-4</t>
  </si>
  <si>
    <t>保峰村乡村振兴项目</t>
  </si>
  <si>
    <t>黄治叡</t>
  </si>
  <si>
    <t xml:space="preserve">该项目建成后与乡村旅游相结合，为游客提供租住、餐饮等服务，促进乡村旅游业发展，提高农户收入。
</t>
  </si>
  <si>
    <t>条石梯步、朝门</t>
  </si>
  <si>
    <t>=</t>
  </si>
  <si>
    <t>平方米</t>
  </si>
  <si>
    <t>景观池、仿石地坪、文化墙、屋顶、仿砖墙面、长廊、水泥地坪等</t>
  </si>
  <si>
    <t>墙面漆、楼帽等</t>
  </si>
  <si>
    <t>条石堡坎</t>
  </si>
  <si>
    <t>立方米</t>
  </si>
  <si>
    <t>实木对联</t>
  </si>
  <si>
    <t>块</t>
  </si>
  <si>
    <t>坡屋檐</t>
  </si>
  <si>
    <t>米</t>
  </si>
  <si>
    <t>工程开工率和完工率</t>
  </si>
  <si>
    <t>元/平方米</t>
  </si>
  <si>
    <t>景观池、仿石地坪、文化墙、屋顶、仿砖墙面、长廊、水泥地坪等平均单价</t>
  </si>
  <si>
    <t>元/立方米</t>
  </si>
  <si>
    <t>元/块</t>
  </si>
  <si>
    <t>元/米</t>
  </si>
  <si>
    <t>会议桌、椅子、文件柜、文化墙、党徽雕塑等</t>
  </si>
  <si>
    <t>元</t>
  </si>
  <si>
    <t>社会效益</t>
  </si>
  <si>
    <t>带动农户增收户数</t>
  </si>
  <si>
    <t>户</t>
  </si>
  <si>
    <t>经济效益</t>
  </si>
  <si>
    <t>带动农户人均收入</t>
  </si>
  <si>
    <t>服务对象满意度</t>
  </si>
  <si>
    <t>受益农户满意度</t>
  </si>
  <si>
    <t>备注：该项目资金总额100万元，该项目已完工并验收，已支付92万元，剩余资金8万元正在申请划拨。</t>
  </si>
  <si>
    <t>附表11-5</t>
  </si>
  <si>
    <t>车坝村“精品类”美丽宜居村庄</t>
  </si>
  <si>
    <t>王忠杰</t>
  </si>
  <si>
    <t>通过人居环境整治项目的实施，村容村貌得到综合提升改造，环境得到了有效的改善。</t>
  </si>
  <si>
    <t>土方开挖、人工回填、混凝土结构、青砖花台栏杆、借土回填等</t>
  </si>
  <si>
    <t>=1868.86立方米</t>
  </si>
  <si>
    <t>1868.86</t>
  </si>
  <si>
    <t>人工平场、院坝硬化、人行桥</t>
  </si>
  <si>
    <t>=10420.41平方米</t>
  </si>
  <si>
    <t>10420.41</t>
  </si>
  <si>
    <t>水泥空心砖花池、石材、碎石调平、生态停车场铺设地砖等</t>
  </si>
  <si>
    <t>=1427.08米</t>
  </si>
  <si>
    <t>1427.08米</t>
  </si>
  <si>
    <t>六角亭</t>
  </si>
  <si>
    <t>=1座</t>
  </si>
  <si>
    <t>座</t>
  </si>
  <si>
    <t>景观小品</t>
  </si>
  <si>
    <t>=2处</t>
  </si>
  <si>
    <t>2</t>
  </si>
  <si>
    <t>处</t>
  </si>
  <si>
    <t>防腐木</t>
  </si>
  <si>
    <t>=101.74平方米</t>
  </si>
  <si>
    <t>101.74</t>
  </si>
  <si>
    <t>污水井</t>
  </si>
  <si>
    <t>=9个</t>
  </si>
  <si>
    <t>9</t>
  </si>
  <si>
    <t>水磨地坪</t>
  </si>
  <si>
    <t>=1063.295平方米</t>
  </si>
  <si>
    <t>1063.295</t>
  </si>
  <si>
    <t>房建外架（钢管架）</t>
  </si>
  <si>
    <t>=14298.41平方米</t>
  </si>
  <si>
    <t>14298.41</t>
  </si>
  <si>
    <t>墙漆</t>
  </si>
  <si>
    <t>=18096.78平方米</t>
  </si>
  <si>
    <t>18096.78</t>
  </si>
  <si>
    <t>土方开挖、人工回填、碎石调平、混凝土结构、青砖花台栏杆等平均单价</t>
  </si>
  <si>
    <t>=220.13元/立方米</t>
  </si>
  <si>
    <t>220.13</t>
  </si>
  <si>
    <t>人工平场、院坝硬化、人行桥等平均单价</t>
  </si>
  <si>
    <t>=50.36元/平方米</t>
  </si>
  <si>
    <t>50.36</t>
  </si>
  <si>
    <t>=120.09元/米</t>
  </si>
  <si>
    <t>120.09</t>
  </si>
  <si>
    <t>=78000</t>
  </si>
  <si>
    <t>78000</t>
  </si>
  <si>
    <t>=13000元/处</t>
  </si>
  <si>
    <t>13000</t>
  </si>
  <si>
    <t>元/处</t>
  </si>
  <si>
    <t>=241.6元/平方米</t>
  </si>
  <si>
    <t>241.6</t>
  </si>
  <si>
    <t>=1318元/个</t>
  </si>
  <si>
    <t>1318</t>
  </si>
  <si>
    <t>元/个</t>
  </si>
  <si>
    <t>=120元/平方米</t>
  </si>
  <si>
    <t>120</t>
  </si>
  <si>
    <t>=19.6元/平方米</t>
  </si>
  <si>
    <t>19.6</t>
  </si>
  <si>
    <t>=41.5元/平方米</t>
  </si>
  <si>
    <t>41.5</t>
  </si>
  <si>
    <t>当年完工率</t>
  </si>
  <si>
    <t>=100%</t>
  </si>
  <si>
    <t>受益农户</t>
  </si>
  <si>
    <t>=100户</t>
  </si>
  <si>
    <t>正常运行率</t>
  </si>
  <si>
    <t>受益群众满意度</t>
  </si>
  <si>
    <t>=95%</t>
  </si>
  <si>
    <t>95</t>
  </si>
  <si>
    <t>备注：该项目资金总量为400万元，其中财政拨款到镇财政240万元，截止2021年12月，已完成240万元工程量，已支付工程款210万元，余30万元正在申请划拨；财政拨款到建委和农委160万元。</t>
  </si>
  <si>
    <t>附表11-6</t>
  </si>
  <si>
    <t>岩溶地区石漠化综合治理工程</t>
  </si>
  <si>
    <t>通过水利、林业、畜牧措施等建设，解决农户饮水问题和带动农户产业发展。</t>
  </si>
  <si>
    <t>水利工程措施</t>
  </si>
  <si>
    <t>项</t>
  </si>
  <si>
    <t>林业工程措施</t>
  </si>
  <si>
    <t>畜牧工程措施</t>
  </si>
  <si>
    <t>水利工程措施成本</t>
  </si>
  <si>
    <t>≤</t>
  </si>
  <si>
    <t>万元/项</t>
  </si>
  <si>
    <t>林业工程措施成本</t>
  </si>
  <si>
    <t>畜牧工程措施成本</t>
  </si>
  <si>
    <t>万元</t>
  </si>
  <si>
    <t>附表12</t>
  </si>
  <si>
    <t>部门（单位）整体支出绩效目标申报表</t>
  </si>
  <si>
    <t>（2022年度）</t>
  </si>
  <si>
    <t>预算部门：</t>
  </si>
  <si>
    <t>502-重庆市武隆区火炉镇人民政府                                                                            单位：万元</t>
  </si>
  <si>
    <t>总体资金情况（元）</t>
  </si>
  <si>
    <t>预算支出总额</t>
  </si>
  <si>
    <t>财政拨款</t>
  </si>
  <si>
    <t>专户
资金</t>
  </si>
  <si>
    <t>单位
资金</t>
  </si>
  <si>
    <t>专户资金</t>
  </si>
  <si>
    <t>部
门
整
体
绩
效
情
况</t>
  </si>
  <si>
    <t>整体绩效目标</t>
  </si>
  <si>
    <t>我镇2022年整体支出预算资金4372.70万元，其中基本支出2704.22万元，项目支出1668.48万元。预算管理对象涉及480余人，惠及群众约3.16万人，服务群众满意度达95%以上，提高行政运行能力达95%以上。</t>
  </si>
  <si>
    <t>年度绩效指标</t>
  </si>
  <si>
    <t xml:space="preserve"> 三级指标</t>
  </si>
  <si>
    <t>绩效指标性质</t>
  </si>
  <si>
    <t>绩效指标值</t>
  </si>
  <si>
    <t>绩效度量单位</t>
  </si>
  <si>
    <t>权重</t>
  </si>
  <si>
    <t>持续支出月数</t>
  </si>
  <si>
    <t>履职效能</t>
  </si>
  <si>
    <t>涉及预算人员范围</t>
  </si>
  <si>
    <t>480</t>
  </si>
  <si>
    <t>运行成本</t>
  </si>
  <si>
    <t>公用经费支出资金</t>
  </si>
  <si>
    <t>万元/年</t>
  </si>
  <si>
    <t>人员经费支出资金</t>
  </si>
  <si>
    <t>项目经费支出资金</t>
  </si>
  <si>
    <t>社会效应</t>
  </si>
  <si>
    <t>带动群众发展人数</t>
  </si>
  <si>
    <t>3.16</t>
  </si>
  <si>
    <t>万人</t>
  </si>
  <si>
    <t>受益干部满意度</t>
  </si>
  <si>
    <t>管理效率</t>
  </si>
  <si>
    <t>提高行政管理能力</t>
  </si>
  <si>
    <t>其他说明</t>
  </si>
</sst>
</file>

<file path=xl/styles.xml><?xml version="1.0" encoding="utf-8"?>
<styleSheet xmlns="http://schemas.openxmlformats.org/spreadsheetml/2006/main">
  <numFmts count="5">
    <numFmt numFmtId="176" formatCode="0.00_);[Red]\(0.00\)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42">
    <font>
      <sz val="11"/>
      <color indexed="8"/>
      <name val="宋体"/>
      <charset val="1"/>
      <scheme val="minor"/>
    </font>
    <font>
      <sz val="11"/>
      <color theme="1"/>
      <name val="宋体"/>
      <charset val="134"/>
      <scheme val="minor"/>
    </font>
    <font>
      <sz val="11"/>
      <name val="微软雅黑"/>
      <charset val="134"/>
    </font>
    <font>
      <b/>
      <sz val="14"/>
      <color indexed="8"/>
      <name val="微软雅黑"/>
      <charset val="134"/>
    </font>
    <font>
      <b/>
      <sz val="10"/>
      <color indexed="8"/>
      <name val="微软雅黑"/>
      <charset val="134"/>
    </font>
    <font>
      <sz val="10"/>
      <color indexed="8"/>
      <name val="微软雅黑"/>
      <charset val="134"/>
    </font>
    <font>
      <b/>
      <sz val="11"/>
      <color indexed="8"/>
      <name val="微软雅黑"/>
      <charset val="134"/>
    </font>
    <font>
      <sz val="11"/>
      <color indexed="8"/>
      <name val="微软雅黑"/>
      <charset val="134"/>
    </font>
    <font>
      <b/>
      <sz val="1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9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sz val="11"/>
      <name val="宋体"/>
      <charset val="134"/>
    </font>
    <font>
      <sz val="9"/>
      <name val="宋体"/>
      <charset val="134"/>
    </font>
    <font>
      <b/>
      <sz val="16"/>
      <name val="宋体"/>
      <charset val="134"/>
    </font>
    <font>
      <b/>
      <sz val="11"/>
      <name val="宋体"/>
      <charset val="134"/>
    </font>
    <font>
      <b/>
      <sz val="9"/>
      <name val="宋体"/>
      <charset val="134"/>
    </font>
    <font>
      <sz val="11"/>
      <name val="宋体"/>
      <charset val="134"/>
      <scheme val="minor"/>
    </font>
    <font>
      <sz val="10"/>
      <name val="SimSun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2"/>
      <name val="宋体"/>
      <charset val="134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indexed="8"/>
      <name val="等线"/>
      <charset val="134"/>
    </font>
  </fonts>
  <fills count="3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5" fillId="9" borderId="14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" fillId="22" borderId="16" applyNumberFormat="0" applyFont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6" fillId="12" borderId="15" applyNumberFormat="0" applyAlignment="0" applyProtection="0">
      <alignment vertical="center"/>
    </xf>
    <xf numFmtId="0" fontId="37" fillId="12" borderId="14" applyNumberFormat="0" applyAlignment="0" applyProtection="0">
      <alignment vertical="center"/>
    </xf>
    <xf numFmtId="0" fontId="38" fillId="27" borderId="18" applyNumberFormat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40" fillId="0" borderId="20" applyNumberFormat="0" applyFill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2" fillId="35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41" fillId="0" borderId="0">
      <alignment vertical="center"/>
    </xf>
    <xf numFmtId="0" fontId="30" fillId="0" borderId="0"/>
    <xf numFmtId="0" fontId="30" fillId="0" borderId="0"/>
  </cellStyleXfs>
  <cellXfs count="121">
    <xf numFmtId="0" fontId="0" fillId="0" borderId="0" xfId="0" applyFo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6" fillId="0" borderId="1" xfId="49" applyFont="1" applyBorder="1" applyAlignment="1">
      <alignment horizontal="center" vertical="center" wrapText="1"/>
    </xf>
    <xf numFmtId="0" fontId="6" fillId="2" borderId="1" xfId="49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76" fontId="7" fillId="2" borderId="1" xfId="49" applyNumberFormat="1" applyFont="1" applyFill="1" applyBorder="1" applyAlignment="1">
      <alignment horizontal="center" vertical="center" wrapText="1"/>
    </xf>
    <xf numFmtId="176" fontId="7" fillId="0" borderId="1" xfId="49" applyNumberFormat="1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176" fontId="7" fillId="0" borderId="1" xfId="49" applyNumberFormat="1" applyFont="1" applyBorder="1" applyAlignment="1">
      <alignment horizontal="center" vertical="center"/>
    </xf>
    <xf numFmtId="176" fontId="7" fillId="0" borderId="1" xfId="49" applyNumberFormat="1" applyFont="1" applyBorder="1" applyAlignment="1">
      <alignment horizontal="right" vertical="center" wrapText="1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NumberFormat="1" applyFont="1" applyFill="1" applyBorder="1" applyAlignment="1">
      <alignment vertical="center" wrapText="1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top"/>
    </xf>
    <xf numFmtId="0" fontId="10" fillId="0" borderId="1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right" vertical="center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right"/>
    </xf>
    <xf numFmtId="0" fontId="10" fillId="0" borderId="1" xfId="0" applyFont="1" applyFill="1" applyBorder="1" applyAlignment="1">
      <alignment horizontal="right" vertical="center"/>
    </xf>
    <xf numFmtId="0" fontId="13" fillId="3" borderId="1" xfId="49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left" vertical="center" wrapText="1"/>
    </xf>
    <xf numFmtId="49" fontId="13" fillId="3" borderId="1" xfId="49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horizontal="right" wrapText="1"/>
    </xf>
    <xf numFmtId="0" fontId="10" fillId="0" borderId="1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0" fillId="0" borderId="1" xfId="0" applyFont="1" applyFill="1" applyBorder="1" applyAlignment="1">
      <alignment horizontal="right" vertical="center" wrapText="1"/>
    </xf>
    <xf numFmtId="0" fontId="10" fillId="0" borderId="1" xfId="0" applyFont="1" applyFill="1" applyBorder="1" applyAlignment="1">
      <alignment vertical="center" wrapText="1"/>
    </xf>
    <xf numFmtId="0" fontId="0" fillId="0" borderId="0" xfId="0" applyFont="1" applyFill="1">
      <alignment vertical="center"/>
    </xf>
    <xf numFmtId="0" fontId="14" fillId="0" borderId="5" xfId="0" applyFont="1" applyBorder="1" applyAlignment="1">
      <alignment vertical="center" wrapText="1"/>
    </xf>
    <xf numFmtId="0" fontId="15" fillId="0" borderId="5" xfId="0" applyFont="1" applyBorder="1" applyAlignment="1">
      <alignment vertical="center" wrapText="1"/>
    </xf>
    <xf numFmtId="0" fontId="16" fillId="0" borderId="5" xfId="0" applyFont="1" applyBorder="1" applyAlignment="1">
      <alignment horizontal="center" vertical="center"/>
    </xf>
    <xf numFmtId="0" fontId="15" fillId="0" borderId="0" xfId="0" applyFont="1" applyBorder="1" applyAlignment="1">
      <alignment vertical="center" wrapText="1"/>
    </xf>
    <xf numFmtId="0" fontId="15" fillId="0" borderId="6" xfId="0" applyFont="1" applyBorder="1" applyAlignment="1">
      <alignment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/>
    </xf>
    <xf numFmtId="4" fontId="17" fillId="0" borderId="1" xfId="0" applyNumberFormat="1" applyFont="1" applyBorder="1" applyAlignment="1">
      <alignment horizontal="right" vertical="center"/>
    </xf>
    <xf numFmtId="4" fontId="14" fillId="0" borderId="1" xfId="0" applyNumberFormat="1" applyFont="1" applyBorder="1" applyAlignment="1">
      <alignment horizontal="right" vertical="center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 wrapText="1"/>
    </xf>
    <xf numFmtId="0" fontId="15" fillId="0" borderId="7" xfId="0" applyFont="1" applyBorder="1" applyAlignment="1">
      <alignment vertical="center" wrapText="1"/>
    </xf>
    <xf numFmtId="0" fontId="14" fillId="0" borderId="6" xfId="0" applyFont="1" applyBorder="1" applyAlignment="1">
      <alignment horizontal="center" vertical="center" wrapText="1"/>
    </xf>
    <xf numFmtId="0" fontId="15" fillId="0" borderId="8" xfId="0" applyFont="1" applyFill="1" applyBorder="1" applyAlignment="1">
      <alignment vertical="center" wrapText="1"/>
    </xf>
    <xf numFmtId="0" fontId="15" fillId="0" borderId="8" xfId="0" applyFont="1" applyBorder="1" applyAlignment="1">
      <alignment vertical="center" wrapText="1"/>
    </xf>
    <xf numFmtId="0" fontId="18" fillId="0" borderId="8" xfId="0" applyFont="1" applyBorder="1" applyAlignment="1">
      <alignment vertical="center" wrapText="1"/>
    </xf>
    <xf numFmtId="0" fontId="14" fillId="0" borderId="6" xfId="0" applyFont="1" applyBorder="1" applyAlignment="1">
      <alignment vertical="center" wrapText="1"/>
    </xf>
    <xf numFmtId="0" fontId="14" fillId="0" borderId="6" xfId="0" applyFont="1" applyBorder="1" applyAlignment="1">
      <alignment horizontal="right" vertical="center" wrapText="1"/>
    </xf>
    <xf numFmtId="0" fontId="15" fillId="0" borderId="9" xfId="0" applyFont="1" applyBorder="1" applyAlignment="1">
      <alignment vertical="center" wrapText="1"/>
    </xf>
    <xf numFmtId="0" fontId="17" fillId="0" borderId="1" xfId="0" applyFont="1" applyFill="1" applyBorder="1" applyAlignment="1">
      <alignment horizontal="left" vertical="center" wrapText="1"/>
    </xf>
    <xf numFmtId="4" fontId="17" fillId="0" borderId="1" xfId="0" applyNumberFormat="1" applyFont="1" applyFill="1" applyBorder="1" applyAlignment="1">
      <alignment horizontal="right" vertical="center"/>
    </xf>
    <xf numFmtId="4" fontId="14" fillId="0" borderId="1" xfId="0" applyNumberFormat="1" applyFont="1" applyFill="1" applyBorder="1" applyAlignment="1">
      <alignment horizontal="right" vertical="center"/>
    </xf>
    <xf numFmtId="0" fontId="15" fillId="0" borderId="10" xfId="0" applyFont="1" applyBorder="1" applyAlignment="1">
      <alignment vertical="center" wrapText="1"/>
    </xf>
    <xf numFmtId="49" fontId="19" fillId="0" borderId="1" xfId="0" applyNumberFormat="1" applyFont="1" applyFill="1" applyBorder="1" applyAlignment="1">
      <alignment horizontal="left" vertical="center" shrinkToFit="1"/>
    </xf>
    <xf numFmtId="0" fontId="19" fillId="0" borderId="1" xfId="0" applyNumberFormat="1" applyFont="1" applyFill="1" applyBorder="1" applyAlignment="1">
      <alignment horizontal="left" vertical="center" shrinkToFit="1"/>
    </xf>
    <xf numFmtId="0" fontId="19" fillId="0" borderId="1" xfId="0" applyNumberFormat="1" applyFont="1" applyFill="1" applyBorder="1" applyAlignment="1">
      <alignment horizontal="left"/>
    </xf>
    <xf numFmtId="49" fontId="19" fillId="0" borderId="1" xfId="0" applyNumberFormat="1" applyFont="1" applyFill="1" applyBorder="1" applyAlignment="1">
      <alignment horizontal="left"/>
    </xf>
    <xf numFmtId="0" fontId="14" fillId="0" borderId="5" xfId="0" applyFont="1" applyBorder="1">
      <alignment vertical="center"/>
    </xf>
    <xf numFmtId="0" fontId="15" fillId="0" borderId="5" xfId="0" applyFont="1" applyBorder="1">
      <alignment vertical="center"/>
    </xf>
    <xf numFmtId="0" fontId="15" fillId="0" borderId="8" xfId="0" applyFont="1" applyBorder="1">
      <alignment vertical="center"/>
    </xf>
    <xf numFmtId="0" fontId="14" fillId="0" borderId="6" xfId="0" applyFont="1" applyBorder="1">
      <alignment vertical="center"/>
    </xf>
    <xf numFmtId="0" fontId="15" fillId="0" borderId="6" xfId="0" applyFont="1" applyBorder="1">
      <alignment vertical="center"/>
    </xf>
    <xf numFmtId="0" fontId="14" fillId="0" borderId="6" xfId="0" applyFont="1" applyBorder="1" applyAlignment="1">
      <alignment horizontal="right" vertical="center"/>
    </xf>
    <xf numFmtId="0" fontId="15" fillId="0" borderId="9" xfId="0" applyFont="1" applyBorder="1">
      <alignment vertical="center"/>
    </xf>
    <xf numFmtId="0" fontId="17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left" vertical="center"/>
    </xf>
    <xf numFmtId="0" fontId="15" fillId="0" borderId="7" xfId="0" applyFont="1" applyBorder="1">
      <alignment vertical="center"/>
    </xf>
    <xf numFmtId="0" fontId="15" fillId="0" borderId="10" xfId="0" applyFont="1" applyBorder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left" vertical="center"/>
    </xf>
    <xf numFmtId="0" fontId="15" fillId="0" borderId="5" xfId="0" applyFont="1" applyBorder="1" applyAlignment="1">
      <alignment horizontal="left" vertical="center"/>
    </xf>
    <xf numFmtId="0" fontId="16" fillId="0" borderId="5" xfId="0" applyFont="1" applyBorder="1" applyAlignment="1">
      <alignment horizontal="left" vertical="center"/>
    </xf>
    <xf numFmtId="0" fontId="14" fillId="0" borderId="6" xfId="0" applyFont="1" applyBorder="1" applyAlignment="1">
      <alignment horizontal="left" vertical="center"/>
    </xf>
    <xf numFmtId="0" fontId="14" fillId="0" borderId="6" xfId="0" applyFont="1" applyBorder="1" applyAlignment="1">
      <alignment horizontal="center" vertical="center"/>
    </xf>
    <xf numFmtId="49" fontId="19" fillId="0" borderId="11" xfId="0" applyNumberFormat="1" applyFont="1" applyFill="1" applyBorder="1" applyAlignment="1">
      <alignment horizontal="left" vertical="center" shrinkToFit="1"/>
    </xf>
    <xf numFmtId="0" fontId="19" fillId="0" borderId="11" xfId="0" applyNumberFormat="1" applyFont="1" applyFill="1" applyBorder="1" applyAlignment="1">
      <alignment horizontal="left" vertical="center" shrinkToFit="1"/>
    </xf>
    <xf numFmtId="4" fontId="14" fillId="4" borderId="1" xfId="0" applyNumberFormat="1" applyFont="1" applyFill="1" applyBorder="1" applyAlignment="1">
      <alignment horizontal="right" vertical="center"/>
    </xf>
    <xf numFmtId="0" fontId="19" fillId="0" borderId="12" xfId="0" applyNumberFormat="1" applyFont="1" applyFill="1" applyBorder="1" applyAlignment="1">
      <alignment horizontal="left" vertical="center" shrinkToFit="1"/>
    </xf>
    <xf numFmtId="0" fontId="19" fillId="0" borderId="2" xfId="0" applyNumberFormat="1" applyFont="1" applyFill="1" applyBorder="1" applyAlignment="1">
      <alignment horizontal="left" vertical="center" shrinkToFit="1"/>
    </xf>
    <xf numFmtId="0" fontId="0" fillId="0" borderId="1" xfId="0" applyFont="1" applyBorder="1">
      <alignment vertical="center"/>
    </xf>
    <xf numFmtId="0" fontId="15" fillId="0" borderId="7" xfId="0" applyFont="1" applyBorder="1" applyAlignment="1">
      <alignment horizontal="left" vertical="center"/>
    </xf>
    <xf numFmtId="0" fontId="15" fillId="4" borderId="8" xfId="0" applyFont="1" applyFill="1" applyBorder="1">
      <alignment vertical="center"/>
    </xf>
    <xf numFmtId="0" fontId="14" fillId="0" borderId="1" xfId="0" applyFont="1" applyBorder="1" applyAlignment="1">
      <alignment horizontal="center" vertical="center"/>
    </xf>
    <xf numFmtId="0" fontId="14" fillId="0" borderId="5" xfId="0" applyFont="1" applyFill="1" applyBorder="1">
      <alignment vertical="center"/>
    </xf>
    <xf numFmtId="0" fontId="15" fillId="0" borderId="5" xfId="0" applyFont="1" applyFill="1" applyBorder="1">
      <alignment vertical="center"/>
    </xf>
    <xf numFmtId="0" fontId="16" fillId="0" borderId="5" xfId="0" applyFont="1" applyFill="1" applyBorder="1" applyAlignment="1">
      <alignment horizontal="center" vertical="center"/>
    </xf>
    <xf numFmtId="0" fontId="14" fillId="0" borderId="6" xfId="0" applyFont="1" applyFill="1" applyBorder="1">
      <alignment vertical="center"/>
    </xf>
    <xf numFmtId="0" fontId="15" fillId="0" borderId="6" xfId="0" applyFont="1" applyFill="1" applyBorder="1">
      <alignment vertical="center"/>
    </xf>
    <xf numFmtId="0" fontId="14" fillId="0" borderId="6" xfId="0" applyFont="1" applyFill="1" applyBorder="1" applyAlignment="1">
      <alignment horizontal="right" vertical="center"/>
    </xf>
    <xf numFmtId="0" fontId="20" fillId="0" borderId="0" xfId="0" applyFont="1" applyBorder="1" applyAlignment="1">
      <alignment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4" xfId="50"/>
    <cellStyle name="常规 3" xfId="51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0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9" Type="http://schemas.openxmlformats.org/officeDocument/2006/relationships/styles" Target="styles.xml"/><Relationship Id="rId18" Type="http://schemas.openxmlformats.org/officeDocument/2006/relationships/theme" Target="theme/theme1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5"/>
  <sheetViews>
    <sheetView tabSelected="1" workbookViewId="0">
      <pane ySplit="5" topLeftCell="A28" activePane="bottomLeft" state="frozen"/>
      <selection/>
      <selection pane="bottomLeft" activeCell="F35" sqref="F35"/>
    </sheetView>
  </sheetViews>
  <sheetFormatPr defaultColWidth="10" defaultRowHeight="13.5" outlineLevelCol="4"/>
  <cols>
    <col min="1" max="1" width="33.3416666666667" customWidth="1"/>
    <col min="2" max="2" width="16.4083333333333" customWidth="1"/>
    <col min="3" max="3" width="33.3416666666667" customWidth="1"/>
    <col min="4" max="4" width="16.4083333333333" customWidth="1"/>
    <col min="5" max="5" width="1.53333333333333" customWidth="1"/>
    <col min="6" max="7" width="9.76666666666667" customWidth="1"/>
  </cols>
  <sheetData>
    <row r="1" ht="16.35" customHeight="1" spans="1:5">
      <c r="A1" s="114" t="s">
        <v>0</v>
      </c>
      <c r="B1" s="115"/>
      <c r="C1" s="115"/>
      <c r="D1" s="115"/>
      <c r="E1" s="90"/>
    </row>
    <row r="2" ht="22.8" customHeight="1" spans="1:5">
      <c r="A2" s="116" t="s">
        <v>1</v>
      </c>
      <c r="B2" s="116"/>
      <c r="C2" s="116"/>
      <c r="D2" s="116"/>
      <c r="E2" s="75"/>
    </row>
    <row r="3" ht="19.55" customHeight="1" spans="1:5">
      <c r="A3" s="117" t="s">
        <v>2</v>
      </c>
      <c r="B3" s="117"/>
      <c r="C3" s="118"/>
      <c r="D3" s="119" t="s">
        <v>3</v>
      </c>
      <c r="E3" s="75"/>
    </row>
    <row r="4" ht="18" customHeight="1" spans="1:5">
      <c r="A4" s="95" t="s">
        <v>4</v>
      </c>
      <c r="B4" s="95"/>
      <c r="C4" s="95" t="s">
        <v>5</v>
      </c>
      <c r="D4" s="95"/>
      <c r="E4" s="75"/>
    </row>
    <row r="5" ht="19" customHeight="1" spans="1:5">
      <c r="A5" s="95" t="s">
        <v>6</v>
      </c>
      <c r="B5" s="95" t="s">
        <v>7</v>
      </c>
      <c r="C5" s="95" t="s">
        <v>6</v>
      </c>
      <c r="D5" s="95" t="s">
        <v>7</v>
      </c>
      <c r="E5" s="75"/>
    </row>
    <row r="6" ht="22.8" customHeight="1" spans="1:5">
      <c r="A6" s="96" t="s">
        <v>8</v>
      </c>
      <c r="B6" s="82">
        <v>2396</v>
      </c>
      <c r="C6" s="96" t="s">
        <v>9</v>
      </c>
      <c r="D6" s="82">
        <v>1521.09</v>
      </c>
      <c r="E6" s="75"/>
    </row>
    <row r="7" ht="22.8" customHeight="1" spans="1:5">
      <c r="A7" s="96" t="s">
        <v>10</v>
      </c>
      <c r="B7" s="82"/>
      <c r="C7" s="96" t="s">
        <v>11</v>
      </c>
      <c r="D7" s="82"/>
      <c r="E7" s="75"/>
    </row>
    <row r="8" ht="22.8" customHeight="1" spans="1:5">
      <c r="A8" s="96" t="s">
        <v>12</v>
      </c>
      <c r="B8" s="82"/>
      <c r="C8" s="96" t="s">
        <v>13</v>
      </c>
      <c r="D8" s="82">
        <v>5</v>
      </c>
      <c r="E8" s="75"/>
    </row>
    <row r="9" ht="22.8" customHeight="1" spans="1:5">
      <c r="A9" s="96" t="s">
        <v>14</v>
      </c>
      <c r="B9" s="82"/>
      <c r="C9" s="96" t="s">
        <v>15</v>
      </c>
      <c r="D9" s="82"/>
      <c r="E9" s="75"/>
    </row>
    <row r="10" ht="22.8" customHeight="1" spans="1:5">
      <c r="A10" s="96" t="s">
        <v>16</v>
      </c>
      <c r="B10" s="82"/>
      <c r="C10" s="96" t="s">
        <v>17</v>
      </c>
      <c r="D10" s="82"/>
      <c r="E10" s="75"/>
    </row>
    <row r="11" ht="22.8" customHeight="1" spans="1:5">
      <c r="A11" s="96" t="s">
        <v>18</v>
      </c>
      <c r="B11" s="82"/>
      <c r="C11" s="96" t="s">
        <v>19</v>
      </c>
      <c r="D11" s="82">
        <v>65.48</v>
      </c>
      <c r="E11" s="75"/>
    </row>
    <row r="12" ht="22.8" customHeight="1" spans="1:5">
      <c r="A12" s="96" t="s">
        <v>20</v>
      </c>
      <c r="B12" s="82"/>
      <c r="C12" s="96" t="s">
        <v>21</v>
      </c>
      <c r="D12" s="82">
        <v>77</v>
      </c>
      <c r="E12" s="75"/>
    </row>
    <row r="13" ht="22.8" customHeight="1" spans="1:5">
      <c r="A13" s="96" t="s">
        <v>22</v>
      </c>
      <c r="B13" s="82"/>
      <c r="C13" s="96" t="s">
        <v>23</v>
      </c>
      <c r="D13" s="82">
        <v>370.49</v>
      </c>
      <c r="E13" s="75"/>
    </row>
    <row r="14" ht="22.8" customHeight="1" spans="1:5">
      <c r="A14" s="96" t="s">
        <v>24</v>
      </c>
      <c r="B14" s="82"/>
      <c r="C14" s="96" t="s">
        <v>25</v>
      </c>
      <c r="D14" s="82"/>
      <c r="E14" s="75"/>
    </row>
    <row r="15" ht="22.8" customHeight="1" spans="1:5">
      <c r="A15" s="96" t="s">
        <v>26</v>
      </c>
      <c r="B15" s="82"/>
      <c r="C15" s="96" t="s">
        <v>27</v>
      </c>
      <c r="D15" s="82">
        <v>85.76</v>
      </c>
      <c r="E15" s="75"/>
    </row>
    <row r="16" ht="22.8" customHeight="1" spans="1:5">
      <c r="A16" s="96" t="s">
        <v>26</v>
      </c>
      <c r="B16" s="82"/>
      <c r="C16" s="96" t="s">
        <v>28</v>
      </c>
      <c r="D16" s="82">
        <v>30</v>
      </c>
      <c r="E16" s="75"/>
    </row>
    <row r="17" ht="22.8" customHeight="1" spans="1:5">
      <c r="A17" s="96" t="s">
        <v>26</v>
      </c>
      <c r="B17" s="82"/>
      <c r="C17" s="96" t="s">
        <v>29</v>
      </c>
      <c r="D17" s="82">
        <v>157</v>
      </c>
      <c r="E17" s="75"/>
    </row>
    <row r="18" ht="22.8" customHeight="1" spans="1:5">
      <c r="A18" s="96" t="s">
        <v>26</v>
      </c>
      <c r="B18" s="82"/>
      <c r="C18" s="96" t="s">
        <v>30</v>
      </c>
      <c r="D18" s="82">
        <f>2026.88-100</f>
        <v>1926.88</v>
      </c>
      <c r="E18" s="75"/>
    </row>
    <row r="19" ht="22.8" customHeight="1" spans="1:5">
      <c r="A19" s="96" t="s">
        <v>26</v>
      </c>
      <c r="B19" s="82"/>
      <c r="C19" s="96" t="s">
        <v>31</v>
      </c>
      <c r="D19" s="82"/>
      <c r="E19" s="75"/>
    </row>
    <row r="20" ht="22.8" customHeight="1" spans="1:5">
      <c r="A20" s="96" t="s">
        <v>26</v>
      </c>
      <c r="B20" s="82"/>
      <c r="C20" s="96" t="s">
        <v>32</v>
      </c>
      <c r="D20" s="82"/>
      <c r="E20" s="75"/>
    </row>
    <row r="21" ht="22.8" customHeight="1" spans="1:5">
      <c r="A21" s="96" t="s">
        <v>26</v>
      </c>
      <c r="B21" s="82"/>
      <c r="C21" s="96" t="s">
        <v>33</v>
      </c>
      <c r="D21" s="82"/>
      <c r="E21" s="75"/>
    </row>
    <row r="22" ht="22.8" customHeight="1" spans="1:5">
      <c r="A22" s="96" t="s">
        <v>26</v>
      </c>
      <c r="B22" s="82"/>
      <c r="C22" s="96" t="s">
        <v>34</v>
      </c>
      <c r="D22" s="82"/>
      <c r="E22" s="75"/>
    </row>
    <row r="23" ht="22.8" customHeight="1" spans="1:5">
      <c r="A23" s="96" t="s">
        <v>26</v>
      </c>
      <c r="B23" s="82"/>
      <c r="C23" s="96" t="s">
        <v>35</v>
      </c>
      <c r="D23" s="82"/>
      <c r="E23" s="75"/>
    </row>
    <row r="24" ht="22.8" customHeight="1" spans="1:5">
      <c r="A24" s="96" t="s">
        <v>26</v>
      </c>
      <c r="B24" s="82"/>
      <c r="C24" s="96" t="s">
        <v>36</v>
      </c>
      <c r="D24" s="82"/>
      <c r="E24" s="75"/>
    </row>
    <row r="25" ht="22.8" customHeight="1" spans="1:5">
      <c r="A25" s="96" t="s">
        <v>26</v>
      </c>
      <c r="B25" s="82"/>
      <c r="C25" s="96" t="s">
        <v>37</v>
      </c>
      <c r="D25" s="82">
        <v>134</v>
      </c>
      <c r="E25" s="75"/>
    </row>
    <row r="26" ht="22.8" customHeight="1" spans="1:5">
      <c r="A26" s="96" t="s">
        <v>26</v>
      </c>
      <c r="B26" s="82"/>
      <c r="C26" s="96" t="s">
        <v>38</v>
      </c>
      <c r="D26" s="82"/>
      <c r="E26" s="75"/>
    </row>
    <row r="27" ht="22.8" customHeight="1" spans="1:5">
      <c r="A27" s="96" t="s">
        <v>26</v>
      </c>
      <c r="B27" s="82"/>
      <c r="C27" s="96" t="s">
        <v>39</v>
      </c>
      <c r="D27" s="82"/>
      <c r="E27" s="75"/>
    </row>
    <row r="28" ht="22.8" customHeight="1" spans="1:5">
      <c r="A28" s="96" t="s">
        <v>26</v>
      </c>
      <c r="B28" s="82"/>
      <c r="C28" s="96" t="s">
        <v>40</v>
      </c>
      <c r="D28" s="82"/>
      <c r="E28" s="75"/>
    </row>
    <row r="29" ht="22.8" customHeight="1" spans="1:5">
      <c r="A29" s="96" t="s">
        <v>26</v>
      </c>
      <c r="B29" s="82"/>
      <c r="C29" s="96" t="s">
        <v>41</v>
      </c>
      <c r="D29" s="82"/>
      <c r="E29" s="75"/>
    </row>
    <row r="30" ht="22.8" customHeight="1" spans="1:5">
      <c r="A30" s="96" t="s">
        <v>26</v>
      </c>
      <c r="B30" s="82"/>
      <c r="C30" s="96" t="s">
        <v>42</v>
      </c>
      <c r="D30" s="82"/>
      <c r="E30" s="75"/>
    </row>
    <row r="31" ht="22.8" customHeight="1" spans="1:5">
      <c r="A31" s="96" t="s">
        <v>26</v>
      </c>
      <c r="B31" s="82"/>
      <c r="C31" s="96" t="s">
        <v>43</v>
      </c>
      <c r="D31" s="82"/>
      <c r="E31" s="75"/>
    </row>
    <row r="32" ht="22.8" customHeight="1" spans="1:5">
      <c r="A32" s="96" t="s">
        <v>26</v>
      </c>
      <c r="B32" s="82"/>
      <c r="C32" s="96" t="s">
        <v>44</v>
      </c>
      <c r="D32" s="82"/>
      <c r="E32" s="75"/>
    </row>
    <row r="33" ht="22.8" customHeight="1" spans="1:5">
      <c r="A33" s="96" t="s">
        <v>26</v>
      </c>
      <c r="B33" s="82"/>
      <c r="C33" s="96" t="s">
        <v>45</v>
      </c>
      <c r="D33" s="82"/>
      <c r="E33" s="75"/>
    </row>
    <row r="34" ht="22.8" customHeight="1" spans="1:5">
      <c r="A34" s="95" t="s">
        <v>46</v>
      </c>
      <c r="B34" s="81">
        <f>SUM(B6:B14)</f>
        <v>2396</v>
      </c>
      <c r="C34" s="95" t="s">
        <v>47</v>
      </c>
      <c r="D34" s="81">
        <f>SUM(D6:D33)</f>
        <v>4372.7</v>
      </c>
      <c r="E34" s="75"/>
    </row>
    <row r="35" ht="22.8" customHeight="1" spans="1:5">
      <c r="A35" s="96" t="s">
        <v>48</v>
      </c>
      <c r="B35" s="82">
        <v>1976.7</v>
      </c>
      <c r="C35" s="96" t="s">
        <v>49</v>
      </c>
      <c r="D35" s="82"/>
      <c r="E35" s="75"/>
    </row>
    <row r="36" ht="22.8" customHeight="1" spans="1:5">
      <c r="A36" s="95" t="s">
        <v>50</v>
      </c>
      <c r="B36" s="81">
        <f>B6+B35</f>
        <v>4372.7</v>
      </c>
      <c r="C36" s="95" t="s">
        <v>51</v>
      </c>
      <c r="D36" s="81">
        <f>D34+D35</f>
        <v>4372.7</v>
      </c>
      <c r="E36" s="75"/>
    </row>
    <row r="37" ht="9.75" customHeight="1" spans="1:5">
      <c r="A37" s="97"/>
      <c r="B37" s="97"/>
      <c r="C37" s="97"/>
      <c r="D37" s="97"/>
      <c r="E37" s="83"/>
    </row>
    <row r="38" ht="16.25" customHeight="1" spans="1:4">
      <c r="A38" s="120"/>
      <c r="B38" s="120"/>
      <c r="C38" s="120"/>
      <c r="D38" s="120"/>
    </row>
    <row r="39" ht="16.25" customHeight="1" spans="1:4">
      <c r="A39" s="120"/>
      <c r="B39" s="120"/>
      <c r="C39" s="120"/>
      <c r="D39" s="120"/>
    </row>
    <row r="40" ht="16.25" customHeight="1" spans="1:4">
      <c r="A40" s="120"/>
      <c r="B40" s="120"/>
      <c r="C40" s="120"/>
      <c r="D40" s="120"/>
    </row>
    <row r="41" ht="16.25" customHeight="1" spans="1:4">
      <c r="A41" s="120"/>
      <c r="B41" s="120"/>
      <c r="C41" s="120"/>
      <c r="D41" s="120"/>
    </row>
    <row r="42" ht="16.25" customHeight="1" spans="1:4">
      <c r="A42" s="120"/>
      <c r="B42" s="120"/>
      <c r="C42" s="120"/>
      <c r="D42" s="120"/>
    </row>
    <row r="43" ht="16.25" customHeight="1" spans="1:4">
      <c r="A43" s="120"/>
      <c r="B43" s="120"/>
      <c r="C43" s="120"/>
      <c r="D43" s="120"/>
    </row>
    <row r="44" ht="16.25" customHeight="1" spans="1:4">
      <c r="A44" s="120"/>
      <c r="B44" s="120"/>
      <c r="C44" s="120"/>
      <c r="D44" s="120"/>
    </row>
    <row r="45" ht="16.25" customHeight="1" spans="1:4">
      <c r="A45" s="120"/>
      <c r="B45" s="120"/>
      <c r="C45" s="120"/>
      <c r="D45" s="120"/>
    </row>
  </sheetData>
  <mergeCells count="12">
    <mergeCell ref="A2:D2"/>
    <mergeCell ref="A3:B3"/>
    <mergeCell ref="A4:B4"/>
    <mergeCell ref="C4:D4"/>
    <mergeCell ref="A38:D38"/>
    <mergeCell ref="A39:D39"/>
    <mergeCell ref="A40:D40"/>
    <mergeCell ref="A41:D41"/>
    <mergeCell ref="A42:D42"/>
    <mergeCell ref="A43:D43"/>
    <mergeCell ref="A44:D44"/>
    <mergeCell ref="A45:D45"/>
  </mergeCells>
  <pageMargins left="0" right="0" top="0" bottom="0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3"/>
  <sheetViews>
    <sheetView workbookViewId="0">
      <selection activeCell="H14" sqref="H14"/>
    </sheetView>
  </sheetViews>
  <sheetFormatPr defaultColWidth="10" defaultRowHeight="13.5"/>
  <cols>
    <col min="1" max="1" width="34" customWidth="1"/>
    <col min="2" max="2" width="38" customWidth="1"/>
    <col min="3" max="3" width="10.5" customWidth="1"/>
    <col min="4" max="4" width="10.7666666666667" customWidth="1"/>
    <col min="5" max="5" width="9" customWidth="1"/>
    <col min="6" max="6" width="9.25" customWidth="1"/>
    <col min="7" max="7" width="7.375" customWidth="1"/>
    <col min="8" max="8" width="8.875" customWidth="1"/>
    <col min="9" max="9" width="10.7666666666667" customWidth="1"/>
    <col min="10" max="10" width="9.25" customWidth="1"/>
    <col min="11" max="11" width="5.5" customWidth="1"/>
    <col min="12" max="12" width="11.75" customWidth="1"/>
    <col min="13" max="13" width="1.53333333333333" customWidth="1"/>
    <col min="14" max="17" width="9.76666666666667" customWidth="1"/>
  </cols>
  <sheetData>
    <row r="1" ht="16.35" customHeight="1" spans="1:13">
      <c r="A1" s="60" t="s">
        <v>233</v>
      </c>
      <c r="B1" s="61"/>
      <c r="C1" s="61"/>
      <c r="D1" s="61"/>
      <c r="E1" s="61"/>
      <c r="F1" s="61" t="s">
        <v>147</v>
      </c>
      <c r="G1" s="61"/>
      <c r="H1" s="61"/>
      <c r="I1" s="61"/>
      <c r="J1" s="61"/>
      <c r="K1" s="61"/>
      <c r="L1" s="61"/>
      <c r="M1" s="61"/>
    </row>
    <row r="2" ht="22.8" customHeight="1" spans="1:13">
      <c r="A2" s="62" t="s">
        <v>234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1"/>
    </row>
    <row r="3" ht="19.55" customHeight="1" spans="1:13">
      <c r="A3" s="63"/>
      <c r="B3" s="64"/>
      <c r="C3" s="64"/>
      <c r="D3" s="64"/>
      <c r="E3" s="64"/>
      <c r="F3" s="64"/>
      <c r="G3" s="64"/>
      <c r="H3" s="64"/>
      <c r="I3" s="64"/>
      <c r="J3" s="64"/>
      <c r="K3" s="64"/>
      <c r="L3" s="73" t="s">
        <v>3</v>
      </c>
      <c r="M3" s="64"/>
    </row>
    <row r="4" s="59" customFormat="1" ht="24.4" customHeight="1" spans="1:13">
      <c r="A4" s="65" t="s">
        <v>235</v>
      </c>
      <c r="B4" s="65" t="s">
        <v>236</v>
      </c>
      <c r="C4" s="65" t="s">
        <v>56</v>
      </c>
      <c r="D4" s="65" t="s">
        <v>237</v>
      </c>
      <c r="E4" s="65"/>
      <c r="F4" s="65"/>
      <c r="G4" s="65" t="s">
        <v>238</v>
      </c>
      <c r="H4" s="65"/>
      <c r="I4" s="65"/>
      <c r="J4" s="65" t="s">
        <v>63</v>
      </c>
      <c r="K4" s="65" t="s">
        <v>64</v>
      </c>
      <c r="L4" s="65" t="s">
        <v>239</v>
      </c>
      <c r="M4" s="74"/>
    </row>
    <row r="5" s="59" customFormat="1" ht="48.85" customHeight="1" spans="1:13">
      <c r="A5" s="65"/>
      <c r="B5" s="65"/>
      <c r="C5" s="65"/>
      <c r="D5" s="65" t="s">
        <v>240</v>
      </c>
      <c r="E5" s="65" t="s">
        <v>241</v>
      </c>
      <c r="F5" s="65" t="s">
        <v>242</v>
      </c>
      <c r="G5" s="65" t="s">
        <v>240</v>
      </c>
      <c r="H5" s="65" t="s">
        <v>241</v>
      </c>
      <c r="I5" s="65" t="s">
        <v>242</v>
      </c>
      <c r="J5" s="65"/>
      <c r="K5" s="65"/>
      <c r="L5" s="65"/>
      <c r="M5" s="74"/>
    </row>
    <row r="6" ht="22.8" customHeight="1" spans="1:13">
      <c r="A6" s="66" t="s">
        <v>243</v>
      </c>
      <c r="B6" s="67" t="s">
        <v>244</v>
      </c>
      <c r="C6" s="68">
        <f t="shared" ref="C6:C12" si="0">SUM(D6)</f>
        <v>15.83</v>
      </c>
      <c r="D6" s="69">
        <v>15.83</v>
      </c>
      <c r="E6" s="69"/>
      <c r="F6" s="69"/>
      <c r="G6" s="69"/>
      <c r="H6" s="69"/>
      <c r="I6" s="69"/>
      <c r="J6" s="69"/>
      <c r="K6" s="69"/>
      <c r="L6" s="66" t="s">
        <v>245</v>
      </c>
      <c r="M6" s="75"/>
    </row>
    <row r="7" ht="22.8" customHeight="1" spans="1:13">
      <c r="A7" s="66" t="s">
        <v>246</v>
      </c>
      <c r="B7" s="67" t="s">
        <v>244</v>
      </c>
      <c r="C7" s="68">
        <f t="shared" si="0"/>
        <v>60.77</v>
      </c>
      <c r="D7" s="69">
        <v>60.77</v>
      </c>
      <c r="E7" s="69"/>
      <c r="F7" s="69"/>
      <c r="G7" s="69"/>
      <c r="H7" s="69"/>
      <c r="I7" s="69"/>
      <c r="J7" s="69"/>
      <c r="K7" s="69"/>
      <c r="L7" s="66" t="s">
        <v>245</v>
      </c>
      <c r="M7" s="75"/>
    </row>
    <row r="8" ht="22.8" customHeight="1" spans="1:13">
      <c r="A8" s="66" t="s">
        <v>247</v>
      </c>
      <c r="B8" s="67" t="s">
        <v>244</v>
      </c>
      <c r="C8" s="68">
        <f t="shared" si="0"/>
        <v>603.88</v>
      </c>
      <c r="D8" s="69">
        <f>129.88+474</f>
        <v>603.88</v>
      </c>
      <c r="E8" s="69"/>
      <c r="F8" s="69"/>
      <c r="G8" s="69"/>
      <c r="H8" s="69"/>
      <c r="I8" s="69"/>
      <c r="J8" s="69"/>
      <c r="K8" s="69"/>
      <c r="L8" s="66" t="s">
        <v>245</v>
      </c>
      <c r="M8" s="75"/>
    </row>
    <row r="9" ht="22.8" customHeight="1" spans="1:13">
      <c r="A9" s="66" t="s">
        <v>248</v>
      </c>
      <c r="B9" s="67" t="s">
        <v>244</v>
      </c>
      <c r="C9" s="68">
        <f t="shared" si="0"/>
        <v>8</v>
      </c>
      <c r="D9" s="69">
        <v>8</v>
      </c>
      <c r="E9" s="69"/>
      <c r="F9" s="69"/>
      <c r="G9" s="69"/>
      <c r="H9" s="69"/>
      <c r="I9" s="69"/>
      <c r="J9" s="69"/>
      <c r="K9" s="69"/>
      <c r="L9" s="66" t="s">
        <v>245</v>
      </c>
      <c r="M9" s="75"/>
    </row>
    <row r="10" ht="22.8" customHeight="1" spans="1:13">
      <c r="A10" s="66" t="s">
        <v>249</v>
      </c>
      <c r="B10" s="67" t="s">
        <v>244</v>
      </c>
      <c r="C10" s="68">
        <f t="shared" si="0"/>
        <v>30</v>
      </c>
      <c r="D10" s="69">
        <v>30</v>
      </c>
      <c r="E10" s="69"/>
      <c r="F10" s="69"/>
      <c r="G10" s="69"/>
      <c r="H10" s="69"/>
      <c r="I10" s="69"/>
      <c r="J10" s="69"/>
      <c r="K10" s="69"/>
      <c r="L10" s="66" t="s">
        <v>245</v>
      </c>
      <c r="M10" s="75"/>
    </row>
    <row r="11" ht="22.8" customHeight="1" spans="1:13">
      <c r="A11" s="66" t="s">
        <v>250</v>
      </c>
      <c r="B11" s="67" t="s">
        <v>244</v>
      </c>
      <c r="C11" s="68">
        <f t="shared" si="0"/>
        <v>950</v>
      </c>
      <c r="D11" s="69">
        <v>950</v>
      </c>
      <c r="E11" s="69"/>
      <c r="F11" s="69"/>
      <c r="G11" s="69"/>
      <c r="H11" s="69"/>
      <c r="I11" s="69"/>
      <c r="J11" s="69"/>
      <c r="K11" s="69"/>
      <c r="L11" s="66" t="s">
        <v>245</v>
      </c>
      <c r="M11" s="75"/>
    </row>
    <row r="12" ht="22.8" customHeight="1" spans="1:13">
      <c r="A12" s="70" t="s">
        <v>251</v>
      </c>
      <c r="B12" s="71"/>
      <c r="C12" s="68">
        <f t="shared" si="0"/>
        <v>1668.48</v>
      </c>
      <c r="D12" s="68">
        <f>SUM(D6:D11)</f>
        <v>1668.48</v>
      </c>
      <c r="E12" s="68"/>
      <c r="F12" s="68"/>
      <c r="G12" s="68"/>
      <c r="H12" s="68"/>
      <c r="I12" s="68"/>
      <c r="J12" s="68"/>
      <c r="K12" s="68"/>
      <c r="L12" s="70"/>
      <c r="M12" s="76"/>
    </row>
    <row r="13" ht="9.75" customHeight="1" spans="1:13">
      <c r="A13" s="72"/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</row>
  </sheetData>
  <mergeCells count="10">
    <mergeCell ref="A2:L2"/>
    <mergeCell ref="D4:F4"/>
    <mergeCell ref="G4:I4"/>
    <mergeCell ref="A4:A5"/>
    <mergeCell ref="B4:B5"/>
    <mergeCell ref="C4:C5"/>
    <mergeCell ref="J4:J5"/>
    <mergeCell ref="K4:K5"/>
    <mergeCell ref="L4:L5"/>
    <mergeCell ref="M6:M8"/>
  </mergeCells>
  <printOptions horizontalCentered="1"/>
  <pageMargins left="0" right="0" top="0.266666666666667" bottom="0.266666666666667" header="0" footer="0"/>
  <pageSetup paperSize="9" scale="85" orientation="landscape" horizontalDpi="600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50"/>
  <sheetViews>
    <sheetView workbookViewId="0">
      <selection activeCell="H18" sqref="H18"/>
    </sheetView>
  </sheetViews>
  <sheetFormatPr defaultColWidth="9" defaultRowHeight="13.5"/>
  <cols>
    <col min="1" max="1" width="17.75" style="28" customWidth="1"/>
    <col min="2" max="2" width="14.625" style="28" customWidth="1"/>
    <col min="3" max="3" width="17.125" style="28" customWidth="1"/>
    <col min="4" max="4" width="13.375" style="28" customWidth="1"/>
    <col min="5" max="5" width="11.375" style="28" customWidth="1"/>
    <col min="6" max="6" width="10.25" style="28" customWidth="1"/>
    <col min="7" max="7" width="8.25" style="28" customWidth="1"/>
    <col min="8" max="8" width="11.875" style="28" customWidth="1"/>
    <col min="9" max="10" width="12.75" style="28" customWidth="1"/>
    <col min="11" max="11" width="14.5" style="28" customWidth="1"/>
    <col min="12" max="12" width="8.25" style="28" customWidth="1"/>
    <col min="13" max="16379" width="9" style="28"/>
  </cols>
  <sheetData>
    <row r="1" spans="1:1">
      <c r="A1" s="1" t="s">
        <v>252</v>
      </c>
    </row>
    <row r="2" s="28" customFormat="1" ht="37.9" customHeight="1" spans="1:11">
      <c r="A2" s="30" t="s">
        <v>253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="28" customFormat="1" ht="25.15" customHeight="1" spans="1:11">
      <c r="A3" s="31" t="s">
        <v>254</v>
      </c>
      <c r="B3" s="32" t="s">
        <v>244</v>
      </c>
      <c r="C3" s="32"/>
      <c r="D3" s="31" t="s">
        <v>255</v>
      </c>
      <c r="E3" s="32" t="s">
        <v>243</v>
      </c>
      <c r="F3" s="32"/>
      <c r="G3" s="32"/>
      <c r="H3" s="32"/>
      <c r="I3" s="42" t="s">
        <v>256</v>
      </c>
      <c r="J3" s="42"/>
      <c r="K3" s="43" t="s">
        <v>257</v>
      </c>
    </row>
    <row r="4" s="28" customFormat="1" ht="25.15" customHeight="1" spans="1:11">
      <c r="A4" s="31" t="s">
        <v>258</v>
      </c>
      <c r="B4" s="32" t="s">
        <v>259</v>
      </c>
      <c r="C4" s="32"/>
      <c r="D4" s="31" t="s">
        <v>260</v>
      </c>
      <c r="E4" s="32" t="s">
        <v>261</v>
      </c>
      <c r="F4" s="32"/>
      <c r="G4" s="32"/>
      <c r="H4" s="32"/>
      <c r="I4" s="42" t="s">
        <v>262</v>
      </c>
      <c r="J4" s="42"/>
      <c r="K4" s="57" t="s">
        <v>263</v>
      </c>
    </row>
    <row r="5" s="28" customFormat="1" ht="25.15" customHeight="1" spans="1:11">
      <c r="A5" s="31" t="s">
        <v>264</v>
      </c>
      <c r="B5" s="32">
        <v>10</v>
      </c>
      <c r="C5" s="32"/>
      <c r="D5" s="31" t="s">
        <v>265</v>
      </c>
      <c r="E5" s="32" t="s">
        <v>266</v>
      </c>
      <c r="F5" s="32"/>
      <c r="G5" s="32"/>
      <c r="H5" s="32"/>
      <c r="I5" s="42" t="s">
        <v>75</v>
      </c>
      <c r="J5" s="42" t="s">
        <v>267</v>
      </c>
      <c r="K5" s="45">
        <v>158292</v>
      </c>
    </row>
    <row r="6" s="28" customFormat="1" ht="25.15" customHeight="1" spans="1:11">
      <c r="A6" s="33" t="s">
        <v>268</v>
      </c>
      <c r="B6" s="34" t="s">
        <v>269</v>
      </c>
      <c r="C6" s="34"/>
      <c r="D6" s="34"/>
      <c r="E6" s="34"/>
      <c r="F6" s="34"/>
      <c r="G6" s="34"/>
      <c r="H6" s="34"/>
      <c r="I6" s="42" t="s">
        <v>270</v>
      </c>
      <c r="J6" s="42"/>
      <c r="K6" s="45" t="s">
        <v>271</v>
      </c>
    </row>
    <row r="7" s="28" customFormat="1" ht="25.15" customHeight="1" spans="1:11">
      <c r="A7" s="33"/>
      <c r="B7" s="34"/>
      <c r="C7" s="34"/>
      <c r="D7" s="34"/>
      <c r="E7" s="34"/>
      <c r="F7" s="34"/>
      <c r="G7" s="34"/>
      <c r="H7" s="34"/>
      <c r="I7" s="42" t="s">
        <v>272</v>
      </c>
      <c r="J7" s="42"/>
      <c r="K7" s="45" t="s">
        <v>271</v>
      </c>
    </row>
    <row r="8" s="28" customFormat="1" ht="25.15" customHeight="1" spans="1:11">
      <c r="A8" s="33"/>
      <c r="B8" s="34"/>
      <c r="C8" s="34"/>
      <c r="D8" s="34"/>
      <c r="E8" s="34"/>
      <c r="F8" s="34"/>
      <c r="G8" s="34"/>
      <c r="H8" s="34"/>
      <c r="I8" s="42" t="s">
        <v>273</v>
      </c>
      <c r="J8" s="42"/>
      <c r="K8" s="45" t="s">
        <v>271</v>
      </c>
    </row>
    <row r="9" s="28" customFormat="1" ht="25.15" customHeight="1" spans="1:11">
      <c r="A9" s="33"/>
      <c r="B9" s="34"/>
      <c r="C9" s="34"/>
      <c r="D9" s="34"/>
      <c r="E9" s="34"/>
      <c r="F9" s="34"/>
      <c r="G9" s="34"/>
      <c r="H9" s="34"/>
      <c r="I9" s="42" t="s">
        <v>274</v>
      </c>
      <c r="J9" s="42"/>
      <c r="K9" s="45" t="s">
        <v>271</v>
      </c>
    </row>
    <row r="10" s="29" customFormat="1" ht="25.15" customHeight="1" spans="1:11">
      <c r="A10" s="35" t="s">
        <v>275</v>
      </c>
      <c r="B10" s="35" t="s">
        <v>276</v>
      </c>
      <c r="C10" s="35" t="s">
        <v>277</v>
      </c>
      <c r="D10" s="35" t="s">
        <v>278</v>
      </c>
      <c r="E10" s="35" t="s">
        <v>279</v>
      </c>
      <c r="F10" s="35" t="s">
        <v>280</v>
      </c>
      <c r="G10" s="35" t="s">
        <v>281</v>
      </c>
      <c r="H10" s="35" t="s">
        <v>282</v>
      </c>
      <c r="I10" s="31"/>
      <c r="J10" s="38"/>
      <c r="K10" s="38"/>
    </row>
    <row r="11" s="28" customFormat="1" ht="22" customHeight="1" spans="1:11">
      <c r="A11" s="50" t="s">
        <v>283</v>
      </c>
      <c r="B11" s="38" t="s">
        <v>284</v>
      </c>
      <c r="C11" s="38" t="s">
        <v>285</v>
      </c>
      <c r="D11" s="38" t="s">
        <v>286</v>
      </c>
      <c r="E11" s="38" t="s">
        <v>287</v>
      </c>
      <c r="F11" s="38" t="s">
        <v>288</v>
      </c>
      <c r="G11" s="52">
        <v>20</v>
      </c>
      <c r="H11" s="38" t="s">
        <v>289</v>
      </c>
      <c r="I11" s="50"/>
      <c r="J11" s="50"/>
      <c r="K11" s="50"/>
    </row>
    <row r="12" s="28" customFormat="1" ht="22" customHeight="1" spans="1:11">
      <c r="A12" s="50" t="s">
        <v>283</v>
      </c>
      <c r="B12" s="38" t="s">
        <v>290</v>
      </c>
      <c r="C12" s="38" t="s">
        <v>291</v>
      </c>
      <c r="D12" s="38" t="s">
        <v>286</v>
      </c>
      <c r="E12" s="38" t="s">
        <v>292</v>
      </c>
      <c r="F12" s="38" t="s">
        <v>293</v>
      </c>
      <c r="G12" s="52">
        <v>15</v>
      </c>
      <c r="H12" s="38" t="s">
        <v>289</v>
      </c>
      <c r="I12" s="50"/>
      <c r="J12" s="50"/>
      <c r="K12" s="50"/>
    </row>
    <row r="13" s="28" customFormat="1" ht="22" customHeight="1" spans="1:11">
      <c r="A13" s="50" t="s">
        <v>283</v>
      </c>
      <c r="B13" s="38" t="s">
        <v>294</v>
      </c>
      <c r="C13" s="38" t="s">
        <v>295</v>
      </c>
      <c r="D13" s="38" t="s">
        <v>296</v>
      </c>
      <c r="E13" s="38" t="s">
        <v>297</v>
      </c>
      <c r="F13" s="38" t="s">
        <v>298</v>
      </c>
      <c r="G13" s="52">
        <v>15</v>
      </c>
      <c r="H13" s="38" t="s">
        <v>289</v>
      </c>
      <c r="I13" s="50"/>
      <c r="J13" s="50"/>
      <c r="K13" s="50"/>
    </row>
    <row r="14" s="28" customFormat="1" ht="22" customHeight="1" spans="1:11">
      <c r="A14" s="50" t="s">
        <v>299</v>
      </c>
      <c r="B14" s="38" t="s">
        <v>300</v>
      </c>
      <c r="C14" s="38" t="s">
        <v>301</v>
      </c>
      <c r="D14" s="38" t="s">
        <v>286</v>
      </c>
      <c r="E14" s="38" t="s">
        <v>292</v>
      </c>
      <c r="F14" s="38" t="s">
        <v>293</v>
      </c>
      <c r="G14" s="52">
        <v>15</v>
      </c>
      <c r="H14" s="38" t="s">
        <v>289</v>
      </c>
      <c r="I14" s="50"/>
      <c r="J14" s="50"/>
      <c r="K14" s="50"/>
    </row>
    <row r="15" s="28" customFormat="1" ht="22" customHeight="1" spans="1:11">
      <c r="A15" s="50" t="s">
        <v>299</v>
      </c>
      <c r="B15" s="38" t="s">
        <v>302</v>
      </c>
      <c r="C15" s="38" t="s">
        <v>303</v>
      </c>
      <c r="D15" s="38" t="s">
        <v>286</v>
      </c>
      <c r="E15" s="38" t="s">
        <v>287</v>
      </c>
      <c r="F15" s="38" t="s">
        <v>288</v>
      </c>
      <c r="G15" s="52">
        <v>15</v>
      </c>
      <c r="H15" s="38" t="s">
        <v>289</v>
      </c>
      <c r="I15" s="50"/>
      <c r="J15" s="50"/>
      <c r="K15" s="50"/>
    </row>
    <row r="16" s="28" customFormat="1" ht="22" customHeight="1" spans="1:11">
      <c r="A16" s="50" t="s">
        <v>304</v>
      </c>
      <c r="B16" s="38" t="s">
        <v>305</v>
      </c>
      <c r="C16" s="38" t="s">
        <v>306</v>
      </c>
      <c r="D16" s="38" t="s">
        <v>286</v>
      </c>
      <c r="E16" s="38" t="s">
        <v>307</v>
      </c>
      <c r="F16" s="38" t="s">
        <v>308</v>
      </c>
      <c r="G16" s="52">
        <v>10</v>
      </c>
      <c r="H16" s="38" t="s">
        <v>289</v>
      </c>
      <c r="I16" s="50"/>
      <c r="J16" s="50"/>
      <c r="K16" s="50"/>
    </row>
    <row r="17" s="28" customFormat="1" ht="12" customHeight="1" spans="2:9">
      <c r="B17" s="29"/>
      <c r="C17" s="29"/>
      <c r="D17" s="29"/>
      <c r="I17" s="29"/>
    </row>
    <row r="18" s="28" customFormat="1" ht="11.25" spans="2:9">
      <c r="B18" s="29"/>
      <c r="C18" s="29"/>
      <c r="D18" s="29"/>
      <c r="I18" s="29"/>
    </row>
    <row r="19" s="28" customFormat="1" ht="11.25" spans="2:9">
      <c r="B19" s="29"/>
      <c r="C19" s="29"/>
      <c r="D19" s="29"/>
      <c r="I19" s="29"/>
    </row>
    <row r="20" s="28" customFormat="1" ht="12" customHeight="1" spans="2:9">
      <c r="B20" s="29"/>
      <c r="C20" s="29"/>
      <c r="D20" s="29"/>
      <c r="I20" s="29"/>
    </row>
    <row r="21" s="28" customFormat="1" ht="12" customHeight="1" spans="2:9">
      <c r="B21" s="29"/>
      <c r="C21" s="29"/>
      <c r="D21" s="29"/>
      <c r="I21" s="29"/>
    </row>
    <row r="22" s="28" customFormat="1" ht="12" customHeight="1" spans="2:9">
      <c r="B22" s="29"/>
      <c r="C22" s="29"/>
      <c r="D22" s="29"/>
      <c r="I22" s="29"/>
    </row>
    <row r="23" s="28" customFormat="1" ht="12" customHeight="1" spans="2:9">
      <c r="B23" s="29"/>
      <c r="C23" s="29"/>
      <c r="D23" s="29"/>
      <c r="I23" s="29"/>
    </row>
    <row r="24" s="28" customFormat="1" ht="12" customHeight="1" spans="2:9">
      <c r="B24" s="29"/>
      <c r="C24" s="29"/>
      <c r="D24" s="29"/>
      <c r="I24" s="29"/>
    </row>
    <row r="25" s="28" customFormat="1" ht="12" customHeight="1" spans="2:9">
      <c r="B25" s="29"/>
      <c r="C25" s="29"/>
      <c r="D25" s="29"/>
      <c r="I25" s="29"/>
    </row>
    <row r="26" s="28" customFormat="1" ht="12" customHeight="1" spans="2:9">
      <c r="B26" s="29"/>
      <c r="C26" s="29"/>
      <c r="D26" s="29"/>
      <c r="I26" s="29"/>
    </row>
    <row r="27" s="28" customFormat="1" ht="12" customHeight="1" spans="2:9">
      <c r="B27" s="29"/>
      <c r="C27" s="29"/>
      <c r="D27" s="29"/>
      <c r="I27" s="29"/>
    </row>
    <row r="28" s="28" customFormat="1" ht="12" customHeight="1" spans="2:9">
      <c r="B28" s="29"/>
      <c r="C28" s="29"/>
      <c r="D28" s="29"/>
      <c r="I28" s="29"/>
    </row>
    <row r="29" s="28" customFormat="1" ht="12" customHeight="1" spans="2:9">
      <c r="B29" s="29"/>
      <c r="C29" s="29"/>
      <c r="D29" s="29"/>
      <c r="I29" s="29"/>
    </row>
    <row r="30" s="28" customFormat="1" ht="12" customHeight="1" spans="2:9">
      <c r="B30" s="29"/>
      <c r="C30" s="29"/>
      <c r="D30" s="29"/>
      <c r="I30" s="29"/>
    </row>
    <row r="31" s="28" customFormat="1" ht="12" customHeight="1" spans="2:9">
      <c r="B31" s="29"/>
      <c r="C31" s="29"/>
      <c r="D31" s="29"/>
      <c r="I31" s="29"/>
    </row>
    <row r="32" s="28" customFormat="1" ht="12" customHeight="1" spans="2:9">
      <c r="B32" s="29"/>
      <c r="C32" s="29"/>
      <c r="D32" s="29"/>
      <c r="I32" s="29"/>
    </row>
    <row r="33" s="28" customFormat="1" ht="12" customHeight="1" spans="2:9">
      <c r="B33" s="29"/>
      <c r="C33" s="29"/>
      <c r="D33" s="29"/>
      <c r="I33" s="29"/>
    </row>
    <row r="34" s="28" customFormat="1" ht="12" customHeight="1" spans="2:9">
      <c r="B34" s="29"/>
      <c r="C34" s="29"/>
      <c r="D34" s="29"/>
      <c r="I34" s="29"/>
    </row>
    <row r="35" s="28" customFormat="1" ht="12" customHeight="1" spans="2:9">
      <c r="B35" s="29"/>
      <c r="C35" s="29"/>
      <c r="D35" s="29"/>
      <c r="I35" s="29"/>
    </row>
    <row r="36" s="28" customFormat="1" ht="12" customHeight="1" spans="2:9">
      <c r="B36" s="29"/>
      <c r="C36" s="29"/>
      <c r="D36" s="29"/>
      <c r="I36" s="29"/>
    </row>
    <row r="37" s="28" customFormat="1" ht="12" customHeight="1" spans="2:9">
      <c r="B37" s="29"/>
      <c r="C37" s="29"/>
      <c r="D37" s="29"/>
      <c r="I37" s="29"/>
    </row>
    <row r="38" s="28" customFormat="1" ht="12" customHeight="1" spans="2:9">
      <c r="B38" s="29"/>
      <c r="C38" s="29"/>
      <c r="D38" s="29"/>
      <c r="I38" s="29"/>
    </row>
    <row r="39" s="28" customFormat="1" ht="11.25" spans="2:9">
      <c r="B39" s="29"/>
      <c r="C39" s="29"/>
      <c r="D39" s="29"/>
      <c r="I39" s="29"/>
    </row>
    <row r="40" s="28" customFormat="1" ht="11.25" spans="2:9">
      <c r="B40" s="29"/>
      <c r="C40" s="29"/>
      <c r="D40" s="29"/>
      <c r="I40" s="29"/>
    </row>
    <row r="41" s="28" customFormat="1" ht="11.25" spans="2:9">
      <c r="B41" s="29"/>
      <c r="C41" s="29"/>
      <c r="D41" s="29"/>
      <c r="I41" s="29"/>
    </row>
    <row r="42" s="28" customFormat="1" ht="11.25" spans="2:9">
      <c r="B42" s="29"/>
      <c r="C42" s="29"/>
      <c r="D42" s="29"/>
      <c r="I42" s="29"/>
    </row>
    <row r="43" s="28" customFormat="1" ht="11.25" spans="2:9">
      <c r="B43" s="29"/>
      <c r="C43" s="29"/>
      <c r="D43" s="29"/>
      <c r="I43" s="29"/>
    </row>
    <row r="44" s="28" customFormat="1" ht="11.25" spans="2:9">
      <c r="B44" s="29"/>
      <c r="C44" s="29"/>
      <c r="D44" s="29"/>
      <c r="I44" s="29"/>
    </row>
    <row r="45" s="28" customFormat="1" ht="11.25" spans="2:9">
      <c r="B45" s="29"/>
      <c r="C45" s="29"/>
      <c r="D45" s="29"/>
      <c r="I45" s="29"/>
    </row>
    <row r="46" s="28" customFormat="1" ht="11.25" spans="2:9">
      <c r="B46" s="29"/>
      <c r="C46" s="29"/>
      <c r="D46" s="29"/>
      <c r="I46" s="29"/>
    </row>
    <row r="47" s="28" customFormat="1" ht="11.25" spans="2:9">
      <c r="B47" s="29"/>
      <c r="C47" s="29"/>
      <c r="D47" s="29"/>
      <c r="I47" s="29"/>
    </row>
    <row r="48" s="28" customFormat="1" ht="11.25" spans="2:9">
      <c r="B48" s="29"/>
      <c r="C48" s="29"/>
      <c r="D48" s="29"/>
      <c r="I48" s="29"/>
    </row>
    <row r="49" s="28" customFormat="1" ht="11.25" spans="2:9">
      <c r="B49" s="29"/>
      <c r="C49" s="29"/>
      <c r="D49" s="29"/>
      <c r="I49" s="29"/>
    </row>
    <row r="50" s="28" customFormat="1" ht="11.25" spans="2:9">
      <c r="B50" s="29"/>
      <c r="C50" s="29"/>
      <c r="D50" s="29"/>
      <c r="I50" s="29"/>
    </row>
    <row r="51" s="28" customFormat="1" ht="11.25" spans="2:9">
      <c r="B51" s="29"/>
      <c r="C51" s="29"/>
      <c r="D51" s="29"/>
      <c r="I51" s="29"/>
    </row>
    <row r="52" s="28" customFormat="1" ht="11.25" spans="2:9">
      <c r="B52" s="29"/>
      <c r="C52" s="29"/>
      <c r="D52" s="29"/>
      <c r="I52" s="29"/>
    </row>
    <row r="53" s="28" customFormat="1" ht="11.25" spans="2:9">
      <c r="B53" s="29"/>
      <c r="C53" s="29"/>
      <c r="D53" s="29"/>
      <c r="I53" s="29"/>
    </row>
    <row r="54" s="28" customFormat="1" ht="11.25" spans="2:9">
      <c r="B54" s="29"/>
      <c r="C54" s="29"/>
      <c r="D54" s="29"/>
      <c r="I54" s="29"/>
    </row>
    <row r="55" s="28" customFormat="1" ht="11.25" spans="2:9">
      <c r="B55" s="29"/>
      <c r="C55" s="29"/>
      <c r="D55" s="29"/>
      <c r="I55" s="29"/>
    </row>
    <row r="56" s="28" customFormat="1" ht="11.25" spans="2:9">
      <c r="B56" s="29"/>
      <c r="C56" s="29"/>
      <c r="D56" s="29"/>
      <c r="I56" s="29"/>
    </row>
    <row r="57" s="28" customFormat="1" ht="11.25" spans="2:9">
      <c r="B57" s="29"/>
      <c r="C57" s="29"/>
      <c r="D57" s="29"/>
      <c r="I57" s="29"/>
    </row>
    <row r="58" s="28" customFormat="1" ht="11.25" spans="2:9">
      <c r="B58" s="29"/>
      <c r="C58" s="29"/>
      <c r="D58" s="29"/>
      <c r="I58" s="29"/>
    </row>
    <row r="59" s="28" customFormat="1" ht="11.25" spans="2:9">
      <c r="B59" s="29"/>
      <c r="C59" s="29"/>
      <c r="D59" s="29"/>
      <c r="I59" s="29"/>
    </row>
    <row r="60" s="28" customFormat="1" ht="11.25" spans="2:9">
      <c r="B60" s="29"/>
      <c r="C60" s="29"/>
      <c r="D60" s="29"/>
      <c r="I60" s="29"/>
    </row>
    <row r="61" s="28" customFormat="1" ht="11.25" spans="2:9">
      <c r="B61" s="29"/>
      <c r="C61" s="29"/>
      <c r="D61" s="29"/>
      <c r="I61" s="29"/>
    </row>
    <row r="62" s="28" customFormat="1" ht="11.25" spans="2:9">
      <c r="B62" s="29"/>
      <c r="C62" s="29"/>
      <c r="D62" s="29"/>
      <c r="I62" s="29"/>
    </row>
    <row r="63" s="28" customFormat="1" ht="11.25" spans="2:9">
      <c r="B63" s="29"/>
      <c r="C63" s="29"/>
      <c r="D63" s="29"/>
      <c r="I63" s="29"/>
    </row>
    <row r="64" s="28" customFormat="1" ht="11.25" spans="2:9">
      <c r="B64" s="29"/>
      <c r="C64" s="29"/>
      <c r="D64" s="29"/>
      <c r="I64" s="29"/>
    </row>
    <row r="65" s="28" customFormat="1" ht="11.25" spans="2:9">
      <c r="B65" s="29"/>
      <c r="C65" s="29"/>
      <c r="D65" s="29"/>
      <c r="I65" s="29"/>
    </row>
    <row r="66" s="28" customFormat="1" ht="11.25" spans="2:9">
      <c r="B66" s="29"/>
      <c r="C66" s="29"/>
      <c r="D66" s="29"/>
      <c r="I66" s="29"/>
    </row>
    <row r="67" s="28" customFormat="1" ht="11.25" spans="2:9">
      <c r="B67" s="29"/>
      <c r="C67" s="29"/>
      <c r="D67" s="29"/>
      <c r="I67" s="29"/>
    </row>
    <row r="68" s="28" customFormat="1" ht="11.25" spans="2:9">
      <c r="B68" s="29"/>
      <c r="C68" s="29"/>
      <c r="D68" s="29"/>
      <c r="I68" s="29"/>
    </row>
    <row r="69" s="28" customFormat="1" ht="11.25" spans="2:9">
      <c r="B69" s="29"/>
      <c r="C69" s="29"/>
      <c r="D69" s="29"/>
      <c r="I69" s="29"/>
    </row>
    <row r="70" s="28" customFormat="1" ht="11.25" spans="2:9">
      <c r="B70" s="29"/>
      <c r="C70" s="29"/>
      <c r="D70" s="29"/>
      <c r="I70" s="29"/>
    </row>
    <row r="71" s="28" customFormat="1" ht="11.25" spans="2:9">
      <c r="B71" s="29"/>
      <c r="C71" s="29"/>
      <c r="D71" s="29"/>
      <c r="I71" s="29"/>
    </row>
    <row r="72" s="28" customFormat="1" ht="11.25" spans="2:9">
      <c r="B72" s="29"/>
      <c r="C72" s="29"/>
      <c r="D72" s="29"/>
      <c r="I72" s="29"/>
    </row>
    <row r="73" s="28" customFormat="1" ht="11.25" spans="2:9">
      <c r="B73" s="29"/>
      <c r="C73" s="29"/>
      <c r="D73" s="29"/>
      <c r="I73" s="29"/>
    </row>
    <row r="74" s="28" customFormat="1" ht="11.25" spans="2:9">
      <c r="B74" s="29"/>
      <c r="C74" s="29"/>
      <c r="D74" s="29"/>
      <c r="I74" s="29"/>
    </row>
    <row r="75" s="28" customFormat="1" ht="11.25" spans="2:9">
      <c r="B75" s="29"/>
      <c r="C75" s="29"/>
      <c r="D75" s="29"/>
      <c r="I75" s="29"/>
    </row>
    <row r="76" s="28" customFormat="1" ht="11.25" spans="2:9">
      <c r="B76" s="29"/>
      <c r="C76" s="29"/>
      <c r="D76" s="29"/>
      <c r="I76" s="29"/>
    </row>
    <row r="77" s="28" customFormat="1" ht="11.25" spans="2:9">
      <c r="B77" s="29"/>
      <c r="C77" s="29"/>
      <c r="D77" s="29"/>
      <c r="I77" s="29"/>
    </row>
    <row r="78" s="28" customFormat="1" ht="11.25" spans="2:9">
      <c r="B78" s="29"/>
      <c r="C78" s="29"/>
      <c r="D78" s="29"/>
      <c r="I78" s="29"/>
    </row>
    <row r="79" s="28" customFormat="1" ht="11.25" spans="2:9">
      <c r="B79" s="29"/>
      <c r="C79" s="29"/>
      <c r="D79" s="29"/>
      <c r="I79" s="29"/>
    </row>
    <row r="80" s="28" customFormat="1" ht="11.25" spans="2:9">
      <c r="B80" s="29"/>
      <c r="C80" s="29"/>
      <c r="D80" s="29"/>
      <c r="I80" s="29"/>
    </row>
    <row r="81" s="28" customFormat="1" ht="11.25" spans="2:9">
      <c r="B81" s="29"/>
      <c r="C81" s="29"/>
      <c r="D81" s="29"/>
      <c r="I81" s="29"/>
    </row>
    <row r="82" s="28" customFormat="1" ht="11.25" spans="2:9">
      <c r="B82" s="29"/>
      <c r="C82" s="29"/>
      <c r="D82" s="29"/>
      <c r="I82" s="29"/>
    </row>
    <row r="83" s="28" customFormat="1" ht="11.25" spans="2:9">
      <c r="B83" s="29"/>
      <c r="C83" s="29"/>
      <c r="D83" s="29"/>
      <c r="I83" s="29"/>
    </row>
    <row r="84" s="28" customFormat="1" ht="11.25" spans="2:9">
      <c r="B84" s="29"/>
      <c r="C84" s="29"/>
      <c r="D84" s="29"/>
      <c r="I84" s="29"/>
    </row>
    <row r="85" s="28" customFormat="1" ht="11.25" spans="2:9">
      <c r="B85" s="29"/>
      <c r="C85" s="29"/>
      <c r="D85" s="29"/>
      <c r="I85" s="29"/>
    </row>
    <row r="86" s="28" customFormat="1" ht="11.25" spans="2:9">
      <c r="B86" s="29"/>
      <c r="C86" s="29"/>
      <c r="D86" s="29"/>
      <c r="I86" s="29"/>
    </row>
    <row r="87" s="28" customFormat="1" ht="11.25" spans="2:9">
      <c r="B87" s="29"/>
      <c r="C87" s="29"/>
      <c r="D87" s="29"/>
      <c r="I87" s="29"/>
    </row>
    <row r="88" s="28" customFormat="1" ht="11.25" spans="2:9">
      <c r="B88" s="29"/>
      <c r="C88" s="29"/>
      <c r="D88" s="29"/>
      <c r="I88" s="29"/>
    </row>
    <row r="89" s="28" customFormat="1" ht="11.25" spans="2:9">
      <c r="B89" s="29"/>
      <c r="C89" s="29"/>
      <c r="D89" s="29"/>
      <c r="I89" s="29"/>
    </row>
    <row r="90" s="28" customFormat="1" ht="11.25" spans="2:9">
      <c r="B90" s="29"/>
      <c r="C90" s="29"/>
      <c r="D90" s="29"/>
      <c r="I90" s="29"/>
    </row>
    <row r="91" s="28" customFormat="1" ht="11.25" spans="2:9">
      <c r="B91" s="29"/>
      <c r="C91" s="29"/>
      <c r="D91" s="29"/>
      <c r="I91" s="29"/>
    </row>
    <row r="92" s="28" customFormat="1" ht="11.25" spans="2:9">
      <c r="B92" s="29"/>
      <c r="C92" s="29"/>
      <c r="D92" s="29"/>
      <c r="I92" s="29"/>
    </row>
    <row r="93" s="28" customFormat="1" ht="11.25" spans="2:9">
      <c r="B93" s="29"/>
      <c r="C93" s="29"/>
      <c r="D93" s="29"/>
      <c r="I93" s="29"/>
    </row>
    <row r="94" s="28" customFormat="1" ht="11.25" spans="2:9">
      <c r="B94" s="29"/>
      <c r="C94" s="29"/>
      <c r="D94" s="29"/>
      <c r="I94" s="29"/>
    </row>
    <row r="95" s="28" customFormat="1" ht="11.25" spans="2:9">
      <c r="B95" s="29"/>
      <c r="C95" s="29"/>
      <c r="D95" s="29"/>
      <c r="I95" s="29"/>
    </row>
    <row r="96" s="28" customFormat="1" ht="11.25" spans="2:9">
      <c r="B96" s="29"/>
      <c r="C96" s="29"/>
      <c r="D96" s="29"/>
      <c r="I96" s="29"/>
    </row>
    <row r="97" s="28" customFormat="1" ht="11.25" spans="2:9">
      <c r="B97" s="29"/>
      <c r="C97" s="29"/>
      <c r="D97" s="29"/>
      <c r="I97" s="29"/>
    </row>
    <row r="98" s="28" customFormat="1" ht="11.25" spans="2:9">
      <c r="B98" s="29"/>
      <c r="C98" s="29"/>
      <c r="D98" s="29"/>
      <c r="I98" s="29"/>
    </row>
    <row r="99" s="28" customFormat="1" ht="11.25" spans="2:9">
      <c r="B99" s="29"/>
      <c r="C99" s="29"/>
      <c r="D99" s="29"/>
      <c r="I99" s="29"/>
    </row>
    <row r="100" s="28" customFormat="1" ht="11.25" spans="2:9">
      <c r="B100" s="29"/>
      <c r="C100" s="29"/>
      <c r="D100" s="29"/>
      <c r="I100" s="29"/>
    </row>
    <row r="101" s="28" customFormat="1" ht="11.25" spans="2:9">
      <c r="B101" s="29"/>
      <c r="C101" s="29"/>
      <c r="D101" s="29"/>
      <c r="I101" s="29"/>
    </row>
    <row r="102" s="28" customFormat="1" ht="11.25" spans="2:9">
      <c r="B102" s="29"/>
      <c r="C102" s="29"/>
      <c r="D102" s="29"/>
      <c r="I102" s="29"/>
    </row>
    <row r="103" s="28" customFormat="1" ht="11.25" spans="2:9">
      <c r="B103" s="29"/>
      <c r="C103" s="29"/>
      <c r="D103" s="29"/>
      <c r="I103" s="29"/>
    </row>
    <row r="104" s="28" customFormat="1" ht="11.25" spans="2:9">
      <c r="B104" s="29"/>
      <c r="C104" s="29"/>
      <c r="D104" s="29"/>
      <c r="I104" s="29"/>
    </row>
    <row r="105" s="28" customFormat="1" ht="11.25" spans="2:9">
      <c r="B105" s="29"/>
      <c r="C105" s="29"/>
      <c r="D105" s="29"/>
      <c r="I105" s="29"/>
    </row>
    <row r="106" s="28" customFormat="1" ht="11.25" spans="2:9">
      <c r="B106" s="29"/>
      <c r="C106" s="29"/>
      <c r="D106" s="29"/>
      <c r="I106" s="29"/>
    </row>
    <row r="107" s="28" customFormat="1" ht="11.25" spans="2:9">
      <c r="B107" s="29"/>
      <c r="C107" s="29"/>
      <c r="D107" s="29"/>
      <c r="I107" s="29"/>
    </row>
    <row r="108" s="28" customFormat="1" ht="11.25" spans="2:9">
      <c r="B108" s="29"/>
      <c r="C108" s="29"/>
      <c r="D108" s="29"/>
      <c r="I108" s="29"/>
    </row>
    <row r="109" s="28" customFormat="1" ht="11.25" spans="2:9">
      <c r="B109" s="29"/>
      <c r="C109" s="29"/>
      <c r="D109" s="29"/>
      <c r="I109" s="29"/>
    </row>
    <row r="110" s="28" customFormat="1" ht="11.25" spans="2:9">
      <c r="B110" s="29"/>
      <c r="C110" s="29"/>
      <c r="D110" s="29"/>
      <c r="I110" s="29"/>
    </row>
    <row r="111" s="28" customFormat="1" ht="11.25" spans="2:9">
      <c r="B111" s="29"/>
      <c r="C111" s="29"/>
      <c r="D111" s="29"/>
      <c r="I111" s="29"/>
    </row>
    <row r="112" s="28" customFormat="1" ht="11.25" spans="2:9">
      <c r="B112" s="29"/>
      <c r="C112" s="29"/>
      <c r="D112" s="29"/>
      <c r="I112" s="29"/>
    </row>
    <row r="113" s="28" customFormat="1" ht="11.25" spans="2:9">
      <c r="B113" s="29"/>
      <c r="C113" s="29"/>
      <c r="D113" s="29"/>
      <c r="I113" s="29"/>
    </row>
    <row r="114" s="28" customFormat="1" ht="11.25" spans="2:9">
      <c r="B114" s="29"/>
      <c r="C114" s="29"/>
      <c r="D114" s="29"/>
      <c r="I114" s="29"/>
    </row>
    <row r="115" s="28" customFormat="1" ht="11.25" spans="2:9">
      <c r="B115" s="29"/>
      <c r="C115" s="29"/>
      <c r="D115" s="29"/>
      <c r="I115" s="29"/>
    </row>
    <row r="116" s="28" customFormat="1" ht="11.25" spans="2:9">
      <c r="B116" s="29"/>
      <c r="C116" s="29"/>
      <c r="D116" s="29"/>
      <c r="I116" s="29"/>
    </row>
    <row r="117" s="28" customFormat="1" ht="11.25" spans="2:9">
      <c r="B117" s="29"/>
      <c r="C117" s="29"/>
      <c r="D117" s="29"/>
      <c r="I117" s="29"/>
    </row>
    <row r="118" s="28" customFormat="1" ht="11.25" spans="2:9">
      <c r="B118" s="29"/>
      <c r="C118" s="29"/>
      <c r="D118" s="29"/>
      <c r="I118" s="29"/>
    </row>
    <row r="119" s="28" customFormat="1" ht="11.25" spans="2:9">
      <c r="B119" s="29"/>
      <c r="C119" s="29"/>
      <c r="D119" s="29"/>
      <c r="I119" s="29"/>
    </row>
    <row r="120" s="28" customFormat="1" ht="11.25" spans="2:9">
      <c r="B120" s="29"/>
      <c r="C120" s="29"/>
      <c r="D120" s="29"/>
      <c r="I120" s="29"/>
    </row>
    <row r="121" s="28" customFormat="1" ht="11.25" spans="2:9">
      <c r="B121" s="29"/>
      <c r="C121" s="29"/>
      <c r="D121" s="29"/>
      <c r="I121" s="29"/>
    </row>
    <row r="122" s="28" customFormat="1" ht="11.25" spans="2:9">
      <c r="B122" s="29"/>
      <c r="C122" s="29"/>
      <c r="D122" s="29"/>
      <c r="I122" s="29"/>
    </row>
    <row r="123" s="28" customFormat="1" ht="11.25" spans="2:9">
      <c r="B123" s="29"/>
      <c r="C123" s="29"/>
      <c r="D123" s="29"/>
      <c r="I123" s="29"/>
    </row>
    <row r="124" s="28" customFormat="1" ht="11.25" spans="2:9">
      <c r="B124" s="29"/>
      <c r="C124" s="29"/>
      <c r="D124" s="29"/>
      <c r="I124" s="29"/>
    </row>
    <row r="125" s="28" customFormat="1" ht="11.25" spans="2:9">
      <c r="B125" s="29"/>
      <c r="C125" s="29"/>
      <c r="D125" s="29"/>
      <c r="I125" s="29"/>
    </row>
    <row r="126" s="28" customFormat="1" ht="11.25" spans="2:9">
      <c r="B126" s="29"/>
      <c r="C126" s="29"/>
      <c r="D126" s="29"/>
      <c r="I126" s="29"/>
    </row>
    <row r="127" s="28" customFormat="1" ht="11.25" spans="2:9">
      <c r="B127" s="29"/>
      <c r="C127" s="29"/>
      <c r="D127" s="29"/>
      <c r="I127" s="29"/>
    </row>
    <row r="128" s="28" customFormat="1" ht="11.25" spans="2:9">
      <c r="B128" s="29"/>
      <c r="C128" s="29"/>
      <c r="D128" s="29"/>
      <c r="I128" s="29"/>
    </row>
    <row r="129" s="28" customFormat="1" ht="11.25" spans="2:9">
      <c r="B129" s="29"/>
      <c r="C129" s="29"/>
      <c r="D129" s="29"/>
      <c r="I129" s="29"/>
    </row>
    <row r="130" s="28" customFormat="1" ht="11.25" spans="2:9">
      <c r="B130" s="29"/>
      <c r="C130" s="29"/>
      <c r="D130" s="29"/>
      <c r="I130" s="29"/>
    </row>
    <row r="131" s="28" customFormat="1" ht="11.25" spans="2:9">
      <c r="B131" s="29"/>
      <c r="C131" s="29"/>
      <c r="D131" s="29"/>
      <c r="I131" s="29"/>
    </row>
    <row r="132" s="28" customFormat="1" ht="11.25" spans="2:9">
      <c r="B132" s="29"/>
      <c r="C132" s="29"/>
      <c r="D132" s="29"/>
      <c r="I132" s="29"/>
    </row>
    <row r="133" s="28" customFormat="1" ht="11.25" spans="2:9">
      <c r="B133" s="29"/>
      <c r="C133" s="29"/>
      <c r="D133" s="29"/>
      <c r="I133" s="29"/>
    </row>
    <row r="134" s="28" customFormat="1" ht="11.25" spans="2:9">
      <c r="B134" s="29"/>
      <c r="C134" s="29"/>
      <c r="D134" s="29"/>
      <c r="I134" s="29"/>
    </row>
    <row r="135" s="28" customFormat="1" ht="11.25" spans="2:9">
      <c r="B135" s="29"/>
      <c r="C135" s="29"/>
      <c r="D135" s="29"/>
      <c r="I135" s="29"/>
    </row>
    <row r="136" s="28" customFormat="1" ht="11.25" spans="2:9">
      <c r="B136" s="29"/>
      <c r="C136" s="29"/>
      <c r="D136" s="29"/>
      <c r="I136" s="29"/>
    </row>
    <row r="137" s="28" customFormat="1" ht="11.25" spans="2:9">
      <c r="B137" s="29"/>
      <c r="C137" s="29"/>
      <c r="D137" s="29"/>
      <c r="I137" s="29"/>
    </row>
    <row r="138" s="28" customFormat="1" ht="11.25" spans="2:9">
      <c r="B138" s="29"/>
      <c r="C138" s="29"/>
      <c r="D138" s="29"/>
      <c r="I138" s="29"/>
    </row>
    <row r="139" s="28" customFormat="1" ht="11.25" spans="2:9">
      <c r="B139" s="29"/>
      <c r="C139" s="29"/>
      <c r="D139" s="29"/>
      <c r="I139" s="29"/>
    </row>
    <row r="140" s="28" customFormat="1" ht="11.25" spans="2:9">
      <c r="B140" s="29"/>
      <c r="C140" s="29"/>
      <c r="D140" s="29"/>
      <c r="I140" s="29"/>
    </row>
    <row r="141" s="28" customFormat="1" ht="11.25" spans="2:9">
      <c r="B141" s="29"/>
      <c r="C141" s="29"/>
      <c r="D141" s="29"/>
      <c r="I141" s="29"/>
    </row>
    <row r="142" s="28" customFormat="1" ht="11.25" spans="2:9">
      <c r="B142" s="29"/>
      <c r="C142" s="29"/>
      <c r="D142" s="29"/>
      <c r="I142" s="29"/>
    </row>
    <row r="143" s="28" customFormat="1" ht="11.25" spans="2:9">
      <c r="B143" s="29"/>
      <c r="C143" s="29"/>
      <c r="D143" s="29"/>
      <c r="I143" s="29"/>
    </row>
    <row r="144" s="28" customFormat="1" ht="11.25" spans="2:9">
      <c r="B144" s="29"/>
      <c r="C144" s="29"/>
      <c r="D144" s="29"/>
      <c r="I144" s="29"/>
    </row>
    <row r="145" s="28" customFormat="1" ht="11.25" spans="2:9">
      <c r="B145" s="29"/>
      <c r="C145" s="29"/>
      <c r="D145" s="29"/>
      <c r="I145" s="29"/>
    </row>
    <row r="146" s="28" customFormat="1" ht="11.25" spans="2:9">
      <c r="B146" s="29"/>
      <c r="C146" s="29"/>
      <c r="D146" s="29"/>
      <c r="I146" s="29"/>
    </row>
    <row r="147" s="28" customFormat="1" ht="11.25" spans="2:9">
      <c r="B147" s="29"/>
      <c r="C147" s="29"/>
      <c r="D147" s="29"/>
      <c r="I147" s="29"/>
    </row>
    <row r="148" s="28" customFormat="1" ht="11.25" spans="2:9">
      <c r="B148" s="29"/>
      <c r="C148" s="29"/>
      <c r="D148" s="29"/>
      <c r="I148" s="29"/>
    </row>
    <row r="149" s="28" customFormat="1" ht="11.25" spans="2:9">
      <c r="B149" s="29"/>
      <c r="C149" s="29"/>
      <c r="D149" s="29"/>
      <c r="I149" s="29"/>
    </row>
    <row r="150" s="28" customFormat="1" ht="11.25" spans="2:9">
      <c r="B150" s="29"/>
      <c r="C150" s="29"/>
      <c r="D150" s="29"/>
      <c r="I150" s="29"/>
    </row>
  </sheetData>
  <mergeCells count="15">
    <mergeCell ref="A2:K2"/>
    <mergeCell ref="B3:C3"/>
    <mergeCell ref="E3:H3"/>
    <mergeCell ref="I3:J3"/>
    <mergeCell ref="B4:C4"/>
    <mergeCell ref="E4:H4"/>
    <mergeCell ref="I4:J4"/>
    <mergeCell ref="B5:C5"/>
    <mergeCell ref="E5:H5"/>
    <mergeCell ref="I6:J6"/>
    <mergeCell ref="I7:J7"/>
    <mergeCell ref="I8:J8"/>
    <mergeCell ref="I9:J9"/>
    <mergeCell ref="A6:A9"/>
    <mergeCell ref="B6:H9"/>
  </mergeCells>
  <printOptions horizontalCentered="1"/>
  <pageMargins left="0" right="0" top="1" bottom="1" header="0.511805555555556" footer="0.511805555555556"/>
  <pageSetup paperSize="9" orientation="landscape" horizontalDpi="600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50"/>
  <sheetViews>
    <sheetView workbookViewId="0">
      <selection activeCell="G13" sqref="G13"/>
    </sheetView>
  </sheetViews>
  <sheetFormatPr defaultColWidth="9" defaultRowHeight="13.5"/>
  <cols>
    <col min="1" max="1" width="16.25" style="28" customWidth="1"/>
    <col min="2" max="2" width="14.625" style="28" customWidth="1"/>
    <col min="3" max="3" width="17.125" style="53" customWidth="1"/>
    <col min="4" max="4" width="13.625" style="28" customWidth="1"/>
    <col min="5" max="5" width="9.375" style="28" customWidth="1"/>
    <col min="6" max="6" width="10.25" style="28" customWidth="1"/>
    <col min="7" max="7" width="11" style="28" customWidth="1"/>
    <col min="8" max="8" width="10.375" style="28" customWidth="1"/>
    <col min="9" max="10" width="12.75" style="28" customWidth="1"/>
    <col min="11" max="11" width="18.875" style="53" customWidth="1"/>
    <col min="12" max="12" width="8.25" style="28" customWidth="1"/>
    <col min="13" max="16379" width="9" style="28"/>
  </cols>
  <sheetData>
    <row r="1" spans="1:1">
      <c r="A1" s="1" t="s">
        <v>309</v>
      </c>
    </row>
    <row r="2" s="28" customFormat="1" ht="37.9" customHeight="1" spans="1:11">
      <c r="A2" s="30" t="s">
        <v>253</v>
      </c>
      <c r="B2" s="30"/>
      <c r="C2" s="54"/>
      <c r="D2" s="30"/>
      <c r="E2" s="30"/>
      <c r="F2" s="30"/>
      <c r="G2" s="30"/>
      <c r="H2" s="30"/>
      <c r="I2" s="30"/>
      <c r="J2" s="30"/>
      <c r="K2" s="54"/>
    </row>
    <row r="3" s="28" customFormat="1" ht="29" customHeight="1" spans="1:11">
      <c r="A3" s="31" t="s">
        <v>254</v>
      </c>
      <c r="B3" s="32" t="s">
        <v>244</v>
      </c>
      <c r="C3" s="43"/>
      <c r="D3" s="31" t="s">
        <v>255</v>
      </c>
      <c r="E3" s="32" t="s">
        <v>246</v>
      </c>
      <c r="F3" s="32"/>
      <c r="G3" s="32"/>
      <c r="H3" s="32"/>
      <c r="I3" s="42" t="s">
        <v>256</v>
      </c>
      <c r="J3" s="42"/>
      <c r="K3" s="43" t="s">
        <v>310</v>
      </c>
    </row>
    <row r="4" s="28" customFormat="1" ht="25.15" customHeight="1" spans="1:11">
      <c r="A4" s="31" t="s">
        <v>258</v>
      </c>
      <c r="B4" s="32" t="s">
        <v>259</v>
      </c>
      <c r="C4" s="43"/>
      <c r="D4" s="31" t="s">
        <v>260</v>
      </c>
      <c r="E4" s="32" t="s">
        <v>311</v>
      </c>
      <c r="F4" s="32"/>
      <c r="G4" s="32"/>
      <c r="H4" s="32"/>
      <c r="I4" s="42" t="s">
        <v>262</v>
      </c>
      <c r="J4" s="42"/>
      <c r="K4" s="57" t="s">
        <v>312</v>
      </c>
    </row>
    <row r="5" s="28" customFormat="1" ht="25.15" customHeight="1" spans="1:11">
      <c r="A5" s="31" t="s">
        <v>264</v>
      </c>
      <c r="B5" s="32">
        <v>10</v>
      </c>
      <c r="C5" s="43"/>
      <c r="D5" s="31" t="s">
        <v>265</v>
      </c>
      <c r="E5" s="32" t="s">
        <v>266</v>
      </c>
      <c r="F5" s="32"/>
      <c r="G5" s="32"/>
      <c r="H5" s="32"/>
      <c r="I5" s="42" t="s">
        <v>75</v>
      </c>
      <c r="J5" s="42" t="s">
        <v>267</v>
      </c>
      <c r="K5" s="57" t="s">
        <v>313</v>
      </c>
    </row>
    <row r="6" s="28" customFormat="1" ht="25.15" customHeight="1" spans="1:11">
      <c r="A6" s="33" t="s">
        <v>268</v>
      </c>
      <c r="B6" s="34" t="s">
        <v>314</v>
      </c>
      <c r="C6" s="34"/>
      <c r="D6" s="34"/>
      <c r="E6" s="34"/>
      <c r="F6" s="34"/>
      <c r="G6" s="34"/>
      <c r="H6" s="34"/>
      <c r="I6" s="42" t="s">
        <v>270</v>
      </c>
      <c r="J6" s="42"/>
      <c r="K6" s="57" t="s">
        <v>271</v>
      </c>
    </row>
    <row r="7" s="28" customFormat="1" ht="25.15" customHeight="1" spans="1:11">
      <c r="A7" s="33"/>
      <c r="B7" s="34"/>
      <c r="C7" s="34"/>
      <c r="D7" s="34"/>
      <c r="E7" s="34"/>
      <c r="F7" s="34"/>
      <c r="G7" s="34"/>
      <c r="H7" s="34"/>
      <c r="I7" s="42" t="s">
        <v>272</v>
      </c>
      <c r="J7" s="42"/>
      <c r="K7" s="57" t="s">
        <v>271</v>
      </c>
    </row>
    <row r="8" s="28" customFormat="1" ht="25.15" customHeight="1" spans="1:11">
      <c r="A8" s="33"/>
      <c r="B8" s="34"/>
      <c r="C8" s="34"/>
      <c r="D8" s="34"/>
      <c r="E8" s="34"/>
      <c r="F8" s="34"/>
      <c r="G8" s="34"/>
      <c r="H8" s="34"/>
      <c r="I8" s="42" t="s">
        <v>273</v>
      </c>
      <c r="J8" s="42"/>
      <c r="K8" s="57" t="s">
        <v>271</v>
      </c>
    </row>
    <row r="9" s="28" customFormat="1" ht="25.15" customHeight="1" spans="1:11">
      <c r="A9" s="33"/>
      <c r="B9" s="34"/>
      <c r="C9" s="34"/>
      <c r="D9" s="34"/>
      <c r="E9" s="34"/>
      <c r="F9" s="34"/>
      <c r="G9" s="34"/>
      <c r="H9" s="34"/>
      <c r="I9" s="42" t="s">
        <v>274</v>
      </c>
      <c r="J9" s="42"/>
      <c r="K9" s="57" t="s">
        <v>271</v>
      </c>
    </row>
    <row r="10" s="29" customFormat="1" ht="25.15" customHeight="1" spans="1:11">
      <c r="A10" s="35" t="s">
        <v>275</v>
      </c>
      <c r="B10" s="35" t="s">
        <v>276</v>
      </c>
      <c r="C10" s="36" t="s">
        <v>277</v>
      </c>
      <c r="D10" s="35" t="s">
        <v>278</v>
      </c>
      <c r="E10" s="35" t="s">
        <v>279</v>
      </c>
      <c r="F10" s="35" t="s">
        <v>280</v>
      </c>
      <c r="G10" s="35" t="s">
        <v>281</v>
      </c>
      <c r="H10" s="35" t="s">
        <v>282</v>
      </c>
      <c r="I10" s="31"/>
      <c r="J10" s="38"/>
      <c r="K10" s="55"/>
    </row>
    <row r="11" s="28" customFormat="1" ht="21" customHeight="1" spans="1:11">
      <c r="A11" s="50" t="s">
        <v>283</v>
      </c>
      <c r="B11" s="38" t="s">
        <v>294</v>
      </c>
      <c r="C11" s="55" t="s">
        <v>315</v>
      </c>
      <c r="D11" s="38" t="s">
        <v>296</v>
      </c>
      <c r="E11" s="38" t="s">
        <v>316</v>
      </c>
      <c r="F11" s="38" t="s">
        <v>317</v>
      </c>
      <c r="G11" s="52">
        <v>15</v>
      </c>
      <c r="H11" s="38" t="s">
        <v>289</v>
      </c>
      <c r="I11" s="50"/>
      <c r="J11" s="50"/>
      <c r="K11" s="58"/>
    </row>
    <row r="12" s="28" customFormat="1" ht="21" customHeight="1" spans="1:11">
      <c r="A12" s="50" t="s">
        <v>283</v>
      </c>
      <c r="B12" s="38" t="s">
        <v>284</v>
      </c>
      <c r="C12" s="55" t="s">
        <v>318</v>
      </c>
      <c r="D12" s="38" t="s">
        <v>286</v>
      </c>
      <c r="E12" s="38" t="s">
        <v>319</v>
      </c>
      <c r="F12" s="38" t="s">
        <v>288</v>
      </c>
      <c r="G12" s="52">
        <v>20</v>
      </c>
      <c r="H12" s="38" t="s">
        <v>289</v>
      </c>
      <c r="I12" s="50"/>
      <c r="J12" s="50"/>
      <c r="K12" s="58"/>
    </row>
    <row r="13" s="28" customFormat="1" ht="21" customHeight="1" spans="1:11">
      <c r="A13" s="50" t="s">
        <v>283</v>
      </c>
      <c r="B13" s="38" t="s">
        <v>294</v>
      </c>
      <c r="C13" s="55" t="s">
        <v>320</v>
      </c>
      <c r="D13" s="38" t="s">
        <v>296</v>
      </c>
      <c r="E13" s="38" t="s">
        <v>321</v>
      </c>
      <c r="F13" s="38" t="s">
        <v>298</v>
      </c>
      <c r="G13" s="52">
        <v>15</v>
      </c>
      <c r="H13" s="38" t="s">
        <v>289</v>
      </c>
      <c r="I13" s="50"/>
      <c r="J13" s="50"/>
      <c r="K13" s="58"/>
    </row>
    <row r="14" s="28" customFormat="1" ht="21" customHeight="1" spans="1:11">
      <c r="A14" s="50" t="s">
        <v>299</v>
      </c>
      <c r="B14" s="38" t="s">
        <v>302</v>
      </c>
      <c r="C14" s="55" t="s">
        <v>322</v>
      </c>
      <c r="D14" s="38" t="s">
        <v>296</v>
      </c>
      <c r="E14" s="38" t="s">
        <v>323</v>
      </c>
      <c r="F14" s="38" t="s">
        <v>288</v>
      </c>
      <c r="G14" s="52">
        <v>15</v>
      </c>
      <c r="H14" s="38" t="s">
        <v>289</v>
      </c>
      <c r="I14" s="50"/>
      <c r="J14" s="50"/>
      <c r="K14" s="58"/>
    </row>
    <row r="15" s="28" customFormat="1" ht="21" customHeight="1" spans="1:11">
      <c r="A15" s="50" t="s">
        <v>299</v>
      </c>
      <c r="B15" s="38" t="s">
        <v>300</v>
      </c>
      <c r="C15" s="55" t="s">
        <v>324</v>
      </c>
      <c r="D15" s="38" t="s">
        <v>286</v>
      </c>
      <c r="E15" s="38" t="s">
        <v>292</v>
      </c>
      <c r="F15" s="38" t="s">
        <v>293</v>
      </c>
      <c r="G15" s="52">
        <v>15</v>
      </c>
      <c r="H15" s="38" t="s">
        <v>289</v>
      </c>
      <c r="I15" s="50"/>
      <c r="J15" s="50"/>
      <c r="K15" s="58"/>
    </row>
    <row r="16" s="28" customFormat="1" ht="21" customHeight="1" spans="1:11">
      <c r="A16" s="50" t="s">
        <v>304</v>
      </c>
      <c r="B16" s="38" t="s">
        <v>305</v>
      </c>
      <c r="C16" s="55" t="s">
        <v>325</v>
      </c>
      <c r="D16" s="38" t="s">
        <v>286</v>
      </c>
      <c r="E16" s="38" t="s">
        <v>307</v>
      </c>
      <c r="F16" s="38" t="s">
        <v>308</v>
      </c>
      <c r="G16" s="52">
        <v>10</v>
      </c>
      <c r="H16" s="38" t="s">
        <v>289</v>
      </c>
      <c r="I16" s="50"/>
      <c r="J16" s="50"/>
      <c r="K16" s="58"/>
    </row>
    <row r="17" s="28" customFormat="1" ht="12" customHeight="1" spans="2:11">
      <c r="B17" s="29"/>
      <c r="C17" s="56"/>
      <c r="D17" s="29"/>
      <c r="I17" s="29"/>
      <c r="K17" s="53"/>
    </row>
    <row r="18" s="28" customFormat="1" ht="11.25" spans="2:11">
      <c r="B18" s="29"/>
      <c r="C18" s="56"/>
      <c r="D18" s="29"/>
      <c r="I18" s="29"/>
      <c r="K18" s="53"/>
    </row>
    <row r="19" s="28" customFormat="1" ht="11.25" spans="2:11">
      <c r="B19" s="29"/>
      <c r="C19" s="56"/>
      <c r="D19" s="29"/>
      <c r="I19" s="29"/>
      <c r="K19" s="53"/>
    </row>
    <row r="20" s="28" customFormat="1" ht="12" customHeight="1" spans="2:11">
      <c r="B20" s="29"/>
      <c r="C20" s="56"/>
      <c r="D20" s="29"/>
      <c r="I20" s="29"/>
      <c r="K20" s="53"/>
    </row>
    <row r="21" s="28" customFormat="1" ht="12" customHeight="1" spans="2:11">
      <c r="B21" s="29"/>
      <c r="C21" s="56"/>
      <c r="D21" s="29"/>
      <c r="I21" s="29"/>
      <c r="K21" s="53"/>
    </row>
    <row r="22" s="28" customFormat="1" ht="12" customHeight="1" spans="2:11">
      <c r="B22" s="29"/>
      <c r="C22" s="56"/>
      <c r="D22" s="29"/>
      <c r="I22" s="29"/>
      <c r="K22" s="53"/>
    </row>
    <row r="23" s="28" customFormat="1" ht="12" customHeight="1" spans="2:11">
      <c r="B23" s="29"/>
      <c r="C23" s="56"/>
      <c r="D23" s="29"/>
      <c r="I23" s="29"/>
      <c r="K23" s="53"/>
    </row>
    <row r="24" s="28" customFormat="1" ht="12" customHeight="1" spans="2:11">
      <c r="B24" s="29"/>
      <c r="C24" s="56"/>
      <c r="D24" s="29"/>
      <c r="I24" s="29"/>
      <c r="K24" s="53"/>
    </row>
    <row r="25" s="28" customFormat="1" ht="12" customHeight="1" spans="2:11">
      <c r="B25" s="29"/>
      <c r="C25" s="56"/>
      <c r="D25" s="29"/>
      <c r="I25" s="29"/>
      <c r="K25" s="53"/>
    </row>
    <row r="26" s="28" customFormat="1" ht="12" customHeight="1" spans="2:11">
      <c r="B26" s="29"/>
      <c r="C26" s="56"/>
      <c r="D26" s="29"/>
      <c r="I26" s="29"/>
      <c r="K26" s="53"/>
    </row>
    <row r="27" s="28" customFormat="1" ht="12" customHeight="1" spans="2:11">
      <c r="B27" s="29"/>
      <c r="C27" s="56"/>
      <c r="D27" s="29"/>
      <c r="I27" s="29"/>
      <c r="K27" s="53"/>
    </row>
    <row r="28" s="28" customFormat="1" ht="12" customHeight="1" spans="2:11">
      <c r="B28" s="29"/>
      <c r="C28" s="56"/>
      <c r="D28" s="29"/>
      <c r="I28" s="29"/>
      <c r="K28" s="53"/>
    </row>
    <row r="29" s="28" customFormat="1" ht="12" customHeight="1" spans="2:11">
      <c r="B29" s="29"/>
      <c r="C29" s="56"/>
      <c r="D29" s="29"/>
      <c r="I29" s="29"/>
      <c r="K29" s="53"/>
    </row>
    <row r="30" s="28" customFormat="1" ht="12" customHeight="1" spans="2:11">
      <c r="B30" s="29"/>
      <c r="C30" s="56"/>
      <c r="D30" s="29"/>
      <c r="I30" s="29"/>
      <c r="K30" s="53"/>
    </row>
    <row r="31" s="28" customFormat="1" ht="12" customHeight="1" spans="2:11">
      <c r="B31" s="29"/>
      <c r="C31" s="56"/>
      <c r="D31" s="29"/>
      <c r="I31" s="29"/>
      <c r="K31" s="53"/>
    </row>
    <row r="32" s="28" customFormat="1" ht="12" customHeight="1" spans="2:11">
      <c r="B32" s="29"/>
      <c r="C32" s="56"/>
      <c r="D32" s="29"/>
      <c r="I32" s="29"/>
      <c r="K32" s="53"/>
    </row>
    <row r="33" s="28" customFormat="1" ht="12" customHeight="1" spans="2:11">
      <c r="B33" s="29"/>
      <c r="C33" s="56"/>
      <c r="D33" s="29"/>
      <c r="I33" s="29"/>
      <c r="K33" s="53"/>
    </row>
    <row r="34" s="28" customFormat="1" ht="12" customHeight="1" spans="2:11">
      <c r="B34" s="29"/>
      <c r="C34" s="56"/>
      <c r="D34" s="29"/>
      <c r="I34" s="29"/>
      <c r="K34" s="53"/>
    </row>
    <row r="35" s="28" customFormat="1" ht="12" customHeight="1" spans="2:11">
      <c r="B35" s="29"/>
      <c r="C35" s="56"/>
      <c r="D35" s="29"/>
      <c r="I35" s="29"/>
      <c r="K35" s="53"/>
    </row>
    <row r="36" s="28" customFormat="1" ht="12" customHeight="1" spans="2:11">
      <c r="B36" s="29"/>
      <c r="C36" s="56"/>
      <c r="D36" s="29"/>
      <c r="I36" s="29"/>
      <c r="K36" s="53"/>
    </row>
    <row r="37" s="28" customFormat="1" ht="12" customHeight="1" spans="2:11">
      <c r="B37" s="29"/>
      <c r="C37" s="56"/>
      <c r="D37" s="29"/>
      <c r="I37" s="29"/>
      <c r="K37" s="53"/>
    </row>
    <row r="38" s="28" customFormat="1" ht="12" customHeight="1" spans="2:11">
      <c r="B38" s="29"/>
      <c r="C38" s="56"/>
      <c r="D38" s="29"/>
      <c r="I38" s="29"/>
      <c r="K38" s="53"/>
    </row>
    <row r="39" s="28" customFormat="1" ht="11.25" spans="2:11">
      <c r="B39" s="29"/>
      <c r="C39" s="56"/>
      <c r="D39" s="29"/>
      <c r="I39" s="29"/>
      <c r="K39" s="53"/>
    </row>
    <row r="40" s="28" customFormat="1" ht="11.25" spans="2:11">
      <c r="B40" s="29"/>
      <c r="C40" s="56"/>
      <c r="D40" s="29"/>
      <c r="I40" s="29"/>
      <c r="K40" s="53"/>
    </row>
    <row r="41" s="28" customFormat="1" ht="11.25" spans="2:11">
      <c r="B41" s="29"/>
      <c r="C41" s="56"/>
      <c r="D41" s="29"/>
      <c r="I41" s="29"/>
      <c r="K41" s="53"/>
    </row>
    <row r="42" s="28" customFormat="1" ht="11.25" spans="2:11">
      <c r="B42" s="29"/>
      <c r="C42" s="56"/>
      <c r="D42" s="29"/>
      <c r="I42" s="29"/>
      <c r="K42" s="53"/>
    </row>
    <row r="43" s="28" customFormat="1" ht="11.25" spans="2:11">
      <c r="B43" s="29"/>
      <c r="C43" s="56"/>
      <c r="D43" s="29"/>
      <c r="I43" s="29"/>
      <c r="K43" s="53"/>
    </row>
    <row r="44" s="28" customFormat="1" ht="11.25" spans="2:11">
      <c r="B44" s="29"/>
      <c r="C44" s="56"/>
      <c r="D44" s="29"/>
      <c r="I44" s="29"/>
      <c r="K44" s="53"/>
    </row>
    <row r="45" s="28" customFormat="1" ht="11.25" spans="2:11">
      <c r="B45" s="29"/>
      <c r="C45" s="56"/>
      <c r="D45" s="29"/>
      <c r="I45" s="29"/>
      <c r="K45" s="53"/>
    </row>
    <row r="46" s="28" customFormat="1" ht="11.25" spans="2:11">
      <c r="B46" s="29"/>
      <c r="C46" s="56"/>
      <c r="D46" s="29"/>
      <c r="I46" s="29"/>
      <c r="K46" s="53"/>
    </row>
    <row r="47" s="28" customFormat="1" ht="11.25" spans="2:11">
      <c r="B47" s="29"/>
      <c r="C47" s="56"/>
      <c r="D47" s="29"/>
      <c r="I47" s="29"/>
      <c r="K47" s="53"/>
    </row>
    <row r="48" s="28" customFormat="1" ht="11.25" spans="2:11">
      <c r="B48" s="29"/>
      <c r="C48" s="56"/>
      <c r="D48" s="29"/>
      <c r="I48" s="29"/>
      <c r="K48" s="53"/>
    </row>
    <row r="49" s="28" customFormat="1" ht="11.25" spans="2:11">
      <c r="B49" s="29"/>
      <c r="C49" s="56"/>
      <c r="D49" s="29"/>
      <c r="I49" s="29"/>
      <c r="K49" s="53"/>
    </row>
    <row r="50" s="28" customFormat="1" ht="11.25" spans="2:11">
      <c r="B50" s="29"/>
      <c r="C50" s="56"/>
      <c r="D50" s="29"/>
      <c r="I50" s="29"/>
      <c r="K50" s="53"/>
    </row>
    <row r="51" s="28" customFormat="1" ht="11.25" spans="2:11">
      <c r="B51" s="29"/>
      <c r="C51" s="56"/>
      <c r="D51" s="29"/>
      <c r="I51" s="29"/>
      <c r="K51" s="53"/>
    </row>
    <row r="52" s="28" customFormat="1" ht="11.25" spans="2:11">
      <c r="B52" s="29"/>
      <c r="C52" s="56"/>
      <c r="D52" s="29"/>
      <c r="I52" s="29"/>
      <c r="K52" s="53"/>
    </row>
    <row r="53" s="28" customFormat="1" ht="11.25" spans="2:11">
      <c r="B53" s="29"/>
      <c r="C53" s="56"/>
      <c r="D53" s="29"/>
      <c r="I53" s="29"/>
      <c r="K53" s="53"/>
    </row>
    <row r="54" s="28" customFormat="1" ht="11.25" spans="2:11">
      <c r="B54" s="29"/>
      <c r="C54" s="56"/>
      <c r="D54" s="29"/>
      <c r="I54" s="29"/>
      <c r="K54" s="53"/>
    </row>
    <row r="55" s="28" customFormat="1" ht="11.25" spans="2:11">
      <c r="B55" s="29"/>
      <c r="C55" s="56"/>
      <c r="D55" s="29"/>
      <c r="I55" s="29"/>
      <c r="K55" s="53"/>
    </row>
    <row r="56" s="28" customFormat="1" ht="11.25" spans="2:11">
      <c r="B56" s="29"/>
      <c r="C56" s="56"/>
      <c r="D56" s="29"/>
      <c r="I56" s="29"/>
      <c r="K56" s="53"/>
    </row>
    <row r="57" s="28" customFormat="1" ht="11.25" spans="2:11">
      <c r="B57" s="29"/>
      <c r="C57" s="56"/>
      <c r="D57" s="29"/>
      <c r="I57" s="29"/>
      <c r="K57" s="53"/>
    </row>
    <row r="58" s="28" customFormat="1" ht="11.25" spans="2:11">
      <c r="B58" s="29"/>
      <c r="C58" s="56"/>
      <c r="D58" s="29"/>
      <c r="I58" s="29"/>
      <c r="K58" s="53"/>
    </row>
    <row r="59" s="28" customFormat="1" ht="11.25" spans="2:11">
      <c r="B59" s="29"/>
      <c r="C59" s="56"/>
      <c r="D59" s="29"/>
      <c r="I59" s="29"/>
      <c r="K59" s="53"/>
    </row>
    <row r="60" s="28" customFormat="1" ht="11.25" spans="2:11">
      <c r="B60" s="29"/>
      <c r="C60" s="56"/>
      <c r="D60" s="29"/>
      <c r="I60" s="29"/>
      <c r="K60" s="53"/>
    </row>
    <row r="61" s="28" customFormat="1" ht="11.25" spans="2:11">
      <c r="B61" s="29"/>
      <c r="C61" s="56"/>
      <c r="D61" s="29"/>
      <c r="I61" s="29"/>
      <c r="K61" s="53"/>
    </row>
    <row r="62" s="28" customFormat="1" ht="11.25" spans="2:11">
      <c r="B62" s="29"/>
      <c r="C62" s="56"/>
      <c r="D62" s="29"/>
      <c r="I62" s="29"/>
      <c r="K62" s="53"/>
    </row>
    <row r="63" s="28" customFormat="1" ht="11.25" spans="2:11">
      <c r="B63" s="29"/>
      <c r="C63" s="56"/>
      <c r="D63" s="29"/>
      <c r="I63" s="29"/>
      <c r="K63" s="53"/>
    </row>
    <row r="64" s="28" customFormat="1" ht="11.25" spans="2:11">
      <c r="B64" s="29"/>
      <c r="C64" s="56"/>
      <c r="D64" s="29"/>
      <c r="I64" s="29"/>
      <c r="K64" s="53"/>
    </row>
    <row r="65" s="28" customFormat="1" ht="11.25" spans="2:11">
      <c r="B65" s="29"/>
      <c r="C65" s="56"/>
      <c r="D65" s="29"/>
      <c r="I65" s="29"/>
      <c r="K65" s="53"/>
    </row>
    <row r="66" s="28" customFormat="1" ht="11.25" spans="2:11">
      <c r="B66" s="29"/>
      <c r="C66" s="56"/>
      <c r="D66" s="29"/>
      <c r="I66" s="29"/>
      <c r="K66" s="53"/>
    </row>
    <row r="67" s="28" customFormat="1" ht="11.25" spans="2:11">
      <c r="B67" s="29"/>
      <c r="C67" s="56"/>
      <c r="D67" s="29"/>
      <c r="I67" s="29"/>
      <c r="K67" s="53"/>
    </row>
    <row r="68" s="28" customFormat="1" ht="11.25" spans="2:11">
      <c r="B68" s="29"/>
      <c r="C68" s="56"/>
      <c r="D68" s="29"/>
      <c r="I68" s="29"/>
      <c r="K68" s="53"/>
    </row>
    <row r="69" s="28" customFormat="1" ht="11.25" spans="2:11">
      <c r="B69" s="29"/>
      <c r="C69" s="56"/>
      <c r="D69" s="29"/>
      <c r="I69" s="29"/>
      <c r="K69" s="53"/>
    </row>
    <row r="70" s="28" customFormat="1" ht="11.25" spans="2:11">
      <c r="B70" s="29"/>
      <c r="C70" s="56"/>
      <c r="D70" s="29"/>
      <c r="I70" s="29"/>
      <c r="K70" s="53"/>
    </row>
    <row r="71" s="28" customFormat="1" ht="11.25" spans="2:11">
      <c r="B71" s="29"/>
      <c r="C71" s="56"/>
      <c r="D71" s="29"/>
      <c r="I71" s="29"/>
      <c r="K71" s="53"/>
    </row>
    <row r="72" s="28" customFormat="1" ht="11.25" spans="2:11">
      <c r="B72" s="29"/>
      <c r="C72" s="56"/>
      <c r="D72" s="29"/>
      <c r="I72" s="29"/>
      <c r="K72" s="53"/>
    </row>
    <row r="73" s="28" customFormat="1" ht="11.25" spans="2:11">
      <c r="B73" s="29"/>
      <c r="C73" s="56"/>
      <c r="D73" s="29"/>
      <c r="I73" s="29"/>
      <c r="K73" s="53"/>
    </row>
    <row r="74" s="28" customFormat="1" ht="11.25" spans="2:11">
      <c r="B74" s="29"/>
      <c r="C74" s="56"/>
      <c r="D74" s="29"/>
      <c r="I74" s="29"/>
      <c r="K74" s="53"/>
    </row>
    <row r="75" s="28" customFormat="1" ht="11.25" spans="2:11">
      <c r="B75" s="29"/>
      <c r="C75" s="56"/>
      <c r="D75" s="29"/>
      <c r="I75" s="29"/>
      <c r="K75" s="53"/>
    </row>
    <row r="76" s="28" customFormat="1" ht="11.25" spans="2:11">
      <c r="B76" s="29"/>
      <c r="C76" s="56"/>
      <c r="D76" s="29"/>
      <c r="I76" s="29"/>
      <c r="K76" s="53"/>
    </row>
    <row r="77" s="28" customFormat="1" ht="11.25" spans="2:11">
      <c r="B77" s="29"/>
      <c r="C77" s="56"/>
      <c r="D77" s="29"/>
      <c r="I77" s="29"/>
      <c r="K77" s="53"/>
    </row>
    <row r="78" s="28" customFormat="1" ht="11.25" spans="2:11">
      <c r="B78" s="29"/>
      <c r="C78" s="56"/>
      <c r="D78" s="29"/>
      <c r="I78" s="29"/>
      <c r="K78" s="53"/>
    </row>
    <row r="79" s="28" customFormat="1" ht="11.25" spans="2:11">
      <c r="B79" s="29"/>
      <c r="C79" s="56"/>
      <c r="D79" s="29"/>
      <c r="I79" s="29"/>
      <c r="K79" s="53"/>
    </row>
    <row r="80" s="28" customFormat="1" ht="11.25" spans="2:11">
      <c r="B80" s="29"/>
      <c r="C80" s="56"/>
      <c r="D80" s="29"/>
      <c r="I80" s="29"/>
      <c r="K80" s="53"/>
    </row>
    <row r="81" s="28" customFormat="1" ht="11.25" spans="2:11">
      <c r="B81" s="29"/>
      <c r="C81" s="56"/>
      <c r="D81" s="29"/>
      <c r="I81" s="29"/>
      <c r="K81" s="53"/>
    </row>
    <row r="82" s="28" customFormat="1" ht="11.25" spans="2:11">
      <c r="B82" s="29"/>
      <c r="C82" s="56"/>
      <c r="D82" s="29"/>
      <c r="I82" s="29"/>
      <c r="K82" s="53"/>
    </row>
    <row r="83" s="28" customFormat="1" ht="11.25" spans="2:11">
      <c r="B83" s="29"/>
      <c r="C83" s="56"/>
      <c r="D83" s="29"/>
      <c r="I83" s="29"/>
      <c r="K83" s="53"/>
    </row>
    <row r="84" s="28" customFormat="1" ht="11.25" spans="2:11">
      <c r="B84" s="29"/>
      <c r="C84" s="56"/>
      <c r="D84" s="29"/>
      <c r="I84" s="29"/>
      <c r="K84" s="53"/>
    </row>
    <row r="85" s="28" customFormat="1" ht="11.25" spans="2:11">
      <c r="B85" s="29"/>
      <c r="C85" s="56"/>
      <c r="D85" s="29"/>
      <c r="I85" s="29"/>
      <c r="K85" s="53"/>
    </row>
    <row r="86" s="28" customFormat="1" ht="11.25" spans="2:11">
      <c r="B86" s="29"/>
      <c r="C86" s="56"/>
      <c r="D86" s="29"/>
      <c r="I86" s="29"/>
      <c r="K86" s="53"/>
    </row>
    <row r="87" s="28" customFormat="1" ht="11.25" spans="2:11">
      <c r="B87" s="29"/>
      <c r="C87" s="56"/>
      <c r="D87" s="29"/>
      <c r="I87" s="29"/>
      <c r="K87" s="53"/>
    </row>
    <row r="88" s="28" customFormat="1" ht="11.25" spans="2:11">
      <c r="B88" s="29"/>
      <c r="C88" s="56"/>
      <c r="D88" s="29"/>
      <c r="I88" s="29"/>
      <c r="K88" s="53"/>
    </row>
    <row r="89" s="28" customFormat="1" ht="11.25" spans="2:11">
      <c r="B89" s="29"/>
      <c r="C89" s="56"/>
      <c r="D89" s="29"/>
      <c r="I89" s="29"/>
      <c r="K89" s="53"/>
    </row>
    <row r="90" s="28" customFormat="1" ht="11.25" spans="2:11">
      <c r="B90" s="29"/>
      <c r="C90" s="56"/>
      <c r="D90" s="29"/>
      <c r="I90" s="29"/>
      <c r="K90" s="53"/>
    </row>
    <row r="91" s="28" customFormat="1" ht="11.25" spans="2:11">
      <c r="B91" s="29"/>
      <c r="C91" s="56"/>
      <c r="D91" s="29"/>
      <c r="I91" s="29"/>
      <c r="K91" s="53"/>
    </row>
    <row r="92" s="28" customFormat="1" ht="11.25" spans="2:11">
      <c r="B92" s="29"/>
      <c r="C92" s="56"/>
      <c r="D92" s="29"/>
      <c r="I92" s="29"/>
      <c r="K92" s="53"/>
    </row>
    <row r="93" s="28" customFormat="1" ht="11.25" spans="2:11">
      <c r="B93" s="29"/>
      <c r="C93" s="56"/>
      <c r="D93" s="29"/>
      <c r="I93" s="29"/>
      <c r="K93" s="53"/>
    </row>
    <row r="94" s="28" customFormat="1" ht="11.25" spans="2:11">
      <c r="B94" s="29"/>
      <c r="C94" s="56"/>
      <c r="D94" s="29"/>
      <c r="I94" s="29"/>
      <c r="K94" s="53"/>
    </row>
    <row r="95" s="28" customFormat="1" ht="11.25" spans="2:11">
      <c r="B95" s="29"/>
      <c r="C95" s="56"/>
      <c r="D95" s="29"/>
      <c r="I95" s="29"/>
      <c r="K95" s="53"/>
    </row>
    <row r="96" s="28" customFormat="1" ht="11.25" spans="2:11">
      <c r="B96" s="29"/>
      <c r="C96" s="56"/>
      <c r="D96" s="29"/>
      <c r="I96" s="29"/>
      <c r="K96" s="53"/>
    </row>
    <row r="97" s="28" customFormat="1" ht="11.25" spans="2:11">
      <c r="B97" s="29"/>
      <c r="C97" s="56"/>
      <c r="D97" s="29"/>
      <c r="I97" s="29"/>
      <c r="K97" s="53"/>
    </row>
    <row r="98" s="28" customFormat="1" ht="11.25" spans="2:11">
      <c r="B98" s="29"/>
      <c r="C98" s="56"/>
      <c r="D98" s="29"/>
      <c r="I98" s="29"/>
      <c r="K98" s="53"/>
    </row>
    <row r="99" s="28" customFormat="1" ht="11.25" spans="2:11">
      <c r="B99" s="29"/>
      <c r="C99" s="56"/>
      <c r="D99" s="29"/>
      <c r="I99" s="29"/>
      <c r="K99" s="53"/>
    </row>
    <row r="100" s="28" customFormat="1" ht="11.25" spans="2:11">
      <c r="B100" s="29"/>
      <c r="C100" s="56"/>
      <c r="D100" s="29"/>
      <c r="I100" s="29"/>
      <c r="K100" s="53"/>
    </row>
    <row r="101" s="28" customFormat="1" ht="11.25" spans="2:11">
      <c r="B101" s="29"/>
      <c r="C101" s="56"/>
      <c r="D101" s="29"/>
      <c r="I101" s="29"/>
      <c r="K101" s="53"/>
    </row>
    <row r="102" s="28" customFormat="1" ht="11.25" spans="2:11">
      <c r="B102" s="29"/>
      <c r="C102" s="56"/>
      <c r="D102" s="29"/>
      <c r="I102" s="29"/>
      <c r="K102" s="53"/>
    </row>
    <row r="103" s="28" customFormat="1" ht="11.25" spans="2:11">
      <c r="B103" s="29"/>
      <c r="C103" s="56"/>
      <c r="D103" s="29"/>
      <c r="I103" s="29"/>
      <c r="K103" s="53"/>
    </row>
    <row r="104" s="28" customFormat="1" ht="11.25" spans="2:11">
      <c r="B104" s="29"/>
      <c r="C104" s="56"/>
      <c r="D104" s="29"/>
      <c r="I104" s="29"/>
      <c r="K104" s="53"/>
    </row>
    <row r="105" s="28" customFormat="1" ht="11.25" spans="2:11">
      <c r="B105" s="29"/>
      <c r="C105" s="56"/>
      <c r="D105" s="29"/>
      <c r="I105" s="29"/>
      <c r="K105" s="53"/>
    </row>
    <row r="106" s="28" customFormat="1" ht="11.25" spans="2:11">
      <c r="B106" s="29"/>
      <c r="C106" s="56"/>
      <c r="D106" s="29"/>
      <c r="I106" s="29"/>
      <c r="K106" s="53"/>
    </row>
    <row r="107" s="28" customFormat="1" ht="11.25" spans="2:11">
      <c r="B107" s="29"/>
      <c r="C107" s="56"/>
      <c r="D107" s="29"/>
      <c r="I107" s="29"/>
      <c r="K107" s="53"/>
    </row>
    <row r="108" s="28" customFormat="1" ht="11.25" spans="2:11">
      <c r="B108" s="29"/>
      <c r="C108" s="56"/>
      <c r="D108" s="29"/>
      <c r="I108" s="29"/>
      <c r="K108" s="53"/>
    </row>
    <row r="109" s="28" customFormat="1" ht="11.25" spans="2:11">
      <c r="B109" s="29"/>
      <c r="C109" s="56"/>
      <c r="D109" s="29"/>
      <c r="I109" s="29"/>
      <c r="K109" s="53"/>
    </row>
    <row r="110" s="28" customFormat="1" ht="11.25" spans="2:11">
      <c r="B110" s="29"/>
      <c r="C110" s="56"/>
      <c r="D110" s="29"/>
      <c r="I110" s="29"/>
      <c r="K110" s="53"/>
    </row>
    <row r="111" s="28" customFormat="1" ht="11.25" spans="2:11">
      <c r="B111" s="29"/>
      <c r="C111" s="56"/>
      <c r="D111" s="29"/>
      <c r="I111" s="29"/>
      <c r="K111" s="53"/>
    </row>
    <row r="112" s="28" customFormat="1" ht="11.25" spans="2:11">
      <c r="B112" s="29"/>
      <c r="C112" s="56"/>
      <c r="D112" s="29"/>
      <c r="I112" s="29"/>
      <c r="K112" s="53"/>
    </row>
    <row r="113" s="28" customFormat="1" ht="11.25" spans="2:11">
      <c r="B113" s="29"/>
      <c r="C113" s="56"/>
      <c r="D113" s="29"/>
      <c r="I113" s="29"/>
      <c r="K113" s="53"/>
    </row>
    <row r="114" s="28" customFormat="1" ht="11.25" spans="2:11">
      <c r="B114" s="29"/>
      <c r="C114" s="56"/>
      <c r="D114" s="29"/>
      <c r="I114" s="29"/>
      <c r="K114" s="53"/>
    </row>
    <row r="115" s="28" customFormat="1" ht="11.25" spans="2:11">
      <c r="B115" s="29"/>
      <c r="C115" s="56"/>
      <c r="D115" s="29"/>
      <c r="I115" s="29"/>
      <c r="K115" s="53"/>
    </row>
    <row r="116" s="28" customFormat="1" ht="11.25" spans="2:11">
      <c r="B116" s="29"/>
      <c r="C116" s="56"/>
      <c r="D116" s="29"/>
      <c r="I116" s="29"/>
      <c r="K116" s="53"/>
    </row>
    <row r="117" s="28" customFormat="1" ht="11.25" spans="2:11">
      <c r="B117" s="29"/>
      <c r="C117" s="56"/>
      <c r="D117" s="29"/>
      <c r="I117" s="29"/>
      <c r="K117" s="53"/>
    </row>
    <row r="118" s="28" customFormat="1" ht="11.25" spans="2:11">
      <c r="B118" s="29"/>
      <c r="C118" s="56"/>
      <c r="D118" s="29"/>
      <c r="I118" s="29"/>
      <c r="K118" s="53"/>
    </row>
    <row r="119" s="28" customFormat="1" ht="11.25" spans="2:11">
      <c r="B119" s="29"/>
      <c r="C119" s="56"/>
      <c r="D119" s="29"/>
      <c r="I119" s="29"/>
      <c r="K119" s="53"/>
    </row>
    <row r="120" s="28" customFormat="1" ht="11.25" spans="2:11">
      <c r="B120" s="29"/>
      <c r="C120" s="56"/>
      <c r="D120" s="29"/>
      <c r="I120" s="29"/>
      <c r="K120" s="53"/>
    </row>
    <row r="121" s="28" customFormat="1" ht="11.25" spans="2:11">
      <c r="B121" s="29"/>
      <c r="C121" s="56"/>
      <c r="D121" s="29"/>
      <c r="I121" s="29"/>
      <c r="K121" s="53"/>
    </row>
    <row r="122" s="28" customFormat="1" ht="11.25" spans="2:11">
      <c r="B122" s="29"/>
      <c r="C122" s="56"/>
      <c r="D122" s="29"/>
      <c r="I122" s="29"/>
      <c r="K122" s="53"/>
    </row>
    <row r="123" s="28" customFormat="1" ht="11.25" spans="2:11">
      <c r="B123" s="29"/>
      <c r="C123" s="56"/>
      <c r="D123" s="29"/>
      <c r="I123" s="29"/>
      <c r="K123" s="53"/>
    </row>
    <row r="124" s="28" customFormat="1" ht="11.25" spans="2:11">
      <c r="B124" s="29"/>
      <c r="C124" s="56"/>
      <c r="D124" s="29"/>
      <c r="I124" s="29"/>
      <c r="K124" s="53"/>
    </row>
    <row r="125" s="28" customFormat="1" ht="11.25" spans="2:11">
      <c r="B125" s="29"/>
      <c r="C125" s="56"/>
      <c r="D125" s="29"/>
      <c r="I125" s="29"/>
      <c r="K125" s="53"/>
    </row>
    <row r="126" s="28" customFormat="1" ht="11.25" spans="2:11">
      <c r="B126" s="29"/>
      <c r="C126" s="56"/>
      <c r="D126" s="29"/>
      <c r="I126" s="29"/>
      <c r="K126" s="53"/>
    </row>
    <row r="127" s="28" customFormat="1" ht="11.25" spans="2:11">
      <c r="B127" s="29"/>
      <c r="C127" s="56"/>
      <c r="D127" s="29"/>
      <c r="I127" s="29"/>
      <c r="K127" s="53"/>
    </row>
    <row r="128" s="28" customFormat="1" ht="11.25" spans="2:11">
      <c r="B128" s="29"/>
      <c r="C128" s="56"/>
      <c r="D128" s="29"/>
      <c r="I128" s="29"/>
      <c r="K128" s="53"/>
    </row>
    <row r="129" s="28" customFormat="1" ht="11.25" spans="2:11">
      <c r="B129" s="29"/>
      <c r="C129" s="56"/>
      <c r="D129" s="29"/>
      <c r="I129" s="29"/>
      <c r="K129" s="53"/>
    </row>
    <row r="130" s="28" customFormat="1" ht="11.25" spans="2:11">
      <c r="B130" s="29"/>
      <c r="C130" s="56"/>
      <c r="D130" s="29"/>
      <c r="I130" s="29"/>
      <c r="K130" s="53"/>
    </row>
    <row r="131" s="28" customFormat="1" ht="11.25" spans="2:11">
      <c r="B131" s="29"/>
      <c r="C131" s="56"/>
      <c r="D131" s="29"/>
      <c r="I131" s="29"/>
      <c r="K131" s="53"/>
    </row>
    <row r="132" s="28" customFormat="1" ht="11.25" spans="2:11">
      <c r="B132" s="29"/>
      <c r="C132" s="56"/>
      <c r="D132" s="29"/>
      <c r="I132" s="29"/>
      <c r="K132" s="53"/>
    </row>
    <row r="133" s="28" customFormat="1" ht="11.25" spans="2:11">
      <c r="B133" s="29"/>
      <c r="C133" s="56"/>
      <c r="D133" s="29"/>
      <c r="I133" s="29"/>
      <c r="K133" s="53"/>
    </row>
    <row r="134" s="28" customFormat="1" ht="11.25" spans="2:11">
      <c r="B134" s="29"/>
      <c r="C134" s="56"/>
      <c r="D134" s="29"/>
      <c r="I134" s="29"/>
      <c r="K134" s="53"/>
    </row>
    <row r="135" s="28" customFormat="1" ht="11.25" spans="2:11">
      <c r="B135" s="29"/>
      <c r="C135" s="56"/>
      <c r="D135" s="29"/>
      <c r="I135" s="29"/>
      <c r="K135" s="53"/>
    </row>
    <row r="136" s="28" customFormat="1" ht="11.25" spans="2:11">
      <c r="B136" s="29"/>
      <c r="C136" s="56"/>
      <c r="D136" s="29"/>
      <c r="I136" s="29"/>
      <c r="K136" s="53"/>
    </row>
    <row r="137" s="28" customFormat="1" ht="11.25" spans="2:11">
      <c r="B137" s="29"/>
      <c r="C137" s="56"/>
      <c r="D137" s="29"/>
      <c r="I137" s="29"/>
      <c r="K137" s="53"/>
    </row>
    <row r="138" s="28" customFormat="1" ht="11.25" spans="2:11">
      <c r="B138" s="29"/>
      <c r="C138" s="56"/>
      <c r="D138" s="29"/>
      <c r="I138" s="29"/>
      <c r="K138" s="53"/>
    </row>
    <row r="139" s="28" customFormat="1" ht="11.25" spans="2:11">
      <c r="B139" s="29"/>
      <c r="C139" s="56"/>
      <c r="D139" s="29"/>
      <c r="I139" s="29"/>
      <c r="K139" s="53"/>
    </row>
    <row r="140" s="28" customFormat="1" ht="11.25" spans="2:11">
      <c r="B140" s="29"/>
      <c r="C140" s="56"/>
      <c r="D140" s="29"/>
      <c r="I140" s="29"/>
      <c r="K140" s="53"/>
    </row>
    <row r="141" s="28" customFormat="1" ht="11.25" spans="2:11">
      <c r="B141" s="29"/>
      <c r="C141" s="56"/>
      <c r="D141" s="29"/>
      <c r="I141" s="29"/>
      <c r="K141" s="53"/>
    </row>
    <row r="142" s="28" customFormat="1" ht="11.25" spans="2:11">
      <c r="B142" s="29"/>
      <c r="C142" s="56"/>
      <c r="D142" s="29"/>
      <c r="I142" s="29"/>
      <c r="K142" s="53"/>
    </row>
    <row r="143" s="28" customFormat="1" ht="11.25" spans="2:11">
      <c r="B143" s="29"/>
      <c r="C143" s="56"/>
      <c r="D143" s="29"/>
      <c r="I143" s="29"/>
      <c r="K143" s="53"/>
    </row>
    <row r="144" s="28" customFormat="1" ht="11.25" spans="2:11">
      <c r="B144" s="29"/>
      <c r="C144" s="56"/>
      <c r="D144" s="29"/>
      <c r="I144" s="29"/>
      <c r="K144" s="53"/>
    </row>
    <row r="145" s="28" customFormat="1" ht="11.25" spans="2:11">
      <c r="B145" s="29"/>
      <c r="C145" s="56"/>
      <c r="D145" s="29"/>
      <c r="I145" s="29"/>
      <c r="K145" s="53"/>
    </row>
    <row r="146" s="28" customFormat="1" ht="11.25" spans="2:11">
      <c r="B146" s="29"/>
      <c r="C146" s="56"/>
      <c r="D146" s="29"/>
      <c r="I146" s="29"/>
      <c r="K146" s="53"/>
    </row>
    <row r="147" s="28" customFormat="1" ht="11.25" spans="2:11">
      <c r="B147" s="29"/>
      <c r="C147" s="56"/>
      <c r="D147" s="29"/>
      <c r="I147" s="29"/>
      <c r="K147" s="53"/>
    </row>
    <row r="148" s="28" customFormat="1" ht="11.25" spans="2:11">
      <c r="B148" s="29"/>
      <c r="C148" s="56"/>
      <c r="D148" s="29"/>
      <c r="I148" s="29"/>
      <c r="K148" s="53"/>
    </row>
    <row r="149" s="28" customFormat="1" ht="11.25" spans="2:11">
      <c r="B149" s="29"/>
      <c r="C149" s="56"/>
      <c r="D149" s="29"/>
      <c r="I149" s="29"/>
      <c r="K149" s="53"/>
    </row>
    <row r="150" s="28" customFormat="1" ht="11.25" spans="2:11">
      <c r="B150" s="29"/>
      <c r="C150" s="56"/>
      <c r="D150" s="29"/>
      <c r="I150" s="29"/>
      <c r="K150" s="53"/>
    </row>
  </sheetData>
  <mergeCells count="15">
    <mergeCell ref="A2:K2"/>
    <mergeCell ref="B3:C3"/>
    <mergeCell ref="E3:H3"/>
    <mergeCell ref="I3:J3"/>
    <mergeCell ref="B4:C4"/>
    <mergeCell ref="E4:H4"/>
    <mergeCell ref="I4:J4"/>
    <mergeCell ref="B5:C5"/>
    <mergeCell ref="E5:H5"/>
    <mergeCell ref="I6:J6"/>
    <mergeCell ref="I7:J7"/>
    <mergeCell ref="I8:J8"/>
    <mergeCell ref="I9:J9"/>
    <mergeCell ref="A6:A9"/>
    <mergeCell ref="B6:H9"/>
  </mergeCells>
  <pageMargins left="0" right="0" top="1" bottom="1" header="0.511805555555556" footer="0.511805555555556"/>
  <pageSetup paperSize="9" orientation="landscape" horizontalDpi="600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50"/>
  <sheetViews>
    <sheetView topLeftCell="A2" workbookViewId="0">
      <selection activeCell="F18" sqref="F18"/>
    </sheetView>
  </sheetViews>
  <sheetFormatPr defaultColWidth="9" defaultRowHeight="13.5"/>
  <cols>
    <col min="1" max="1" width="14.25" style="28" customWidth="1"/>
    <col min="2" max="2" width="14.625" style="28" customWidth="1"/>
    <col min="3" max="3" width="17.125" style="28" customWidth="1"/>
    <col min="4" max="4" width="13.25" style="28" customWidth="1"/>
    <col min="5" max="5" width="7.75" style="28" customWidth="1"/>
    <col min="6" max="6" width="10.25" style="28" customWidth="1"/>
    <col min="7" max="7" width="7.25" style="28" customWidth="1"/>
    <col min="8" max="8" width="9.625" style="28" customWidth="1"/>
    <col min="9" max="9" width="7" style="28" customWidth="1"/>
    <col min="10" max="11" width="8.875" style="28" customWidth="1"/>
    <col min="12" max="12" width="8.5" style="28" customWidth="1"/>
    <col min="13" max="13" width="8.25" style="28" customWidth="1"/>
    <col min="14" max="16380" width="9" style="28"/>
  </cols>
  <sheetData>
    <row r="1" spans="1:1">
      <c r="A1" s="1" t="s">
        <v>326</v>
      </c>
    </row>
    <row r="2" s="28" customFormat="1" ht="37.9" customHeight="1" spans="1:12">
      <c r="A2" s="30" t="s">
        <v>253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="28" customFormat="1" ht="35" customHeight="1" spans="1:12">
      <c r="A3" s="31" t="s">
        <v>254</v>
      </c>
      <c r="B3" s="32" t="s">
        <v>244</v>
      </c>
      <c r="C3" s="32"/>
      <c r="D3" s="31" t="s">
        <v>255</v>
      </c>
      <c r="E3" s="32" t="s">
        <v>247</v>
      </c>
      <c r="F3" s="32"/>
      <c r="G3" s="32"/>
      <c r="H3" s="32"/>
      <c r="I3" s="42" t="s">
        <v>256</v>
      </c>
      <c r="J3" s="42"/>
      <c r="K3" s="43" t="s">
        <v>327</v>
      </c>
      <c r="L3" s="43"/>
    </row>
    <row r="4" s="28" customFormat="1" ht="25.15" customHeight="1" spans="1:12">
      <c r="A4" s="31" t="s">
        <v>258</v>
      </c>
      <c r="B4" s="32" t="s">
        <v>259</v>
      </c>
      <c r="C4" s="32"/>
      <c r="D4" s="31" t="s">
        <v>260</v>
      </c>
      <c r="E4" s="32" t="s">
        <v>261</v>
      </c>
      <c r="F4" s="32"/>
      <c r="G4" s="32"/>
      <c r="H4" s="32"/>
      <c r="I4" s="42" t="s">
        <v>262</v>
      </c>
      <c r="J4" s="42"/>
      <c r="K4" s="51">
        <v>6038800</v>
      </c>
      <c r="L4" s="44"/>
    </row>
    <row r="5" s="28" customFormat="1" ht="25.15" customHeight="1" spans="1:12">
      <c r="A5" s="31" t="s">
        <v>264</v>
      </c>
      <c r="B5" s="32">
        <v>10</v>
      </c>
      <c r="C5" s="32"/>
      <c r="D5" s="31" t="s">
        <v>265</v>
      </c>
      <c r="E5" s="32" t="s">
        <v>266</v>
      </c>
      <c r="F5" s="32"/>
      <c r="G5" s="32"/>
      <c r="H5" s="32"/>
      <c r="I5" s="42" t="s">
        <v>75</v>
      </c>
      <c r="J5" s="42" t="s">
        <v>267</v>
      </c>
      <c r="K5" s="51">
        <v>6038800</v>
      </c>
      <c r="L5" s="44"/>
    </row>
    <row r="6" s="28" customFormat="1" ht="25.15" customHeight="1" spans="1:12">
      <c r="A6" s="33" t="s">
        <v>268</v>
      </c>
      <c r="B6" s="34" t="s">
        <v>328</v>
      </c>
      <c r="C6" s="34"/>
      <c r="D6" s="34"/>
      <c r="E6" s="34"/>
      <c r="F6" s="34"/>
      <c r="G6" s="34"/>
      <c r="H6" s="34"/>
      <c r="I6" s="42" t="s">
        <v>270</v>
      </c>
      <c r="J6" s="42"/>
      <c r="K6" s="45" t="s">
        <v>271</v>
      </c>
      <c r="L6" s="45"/>
    </row>
    <row r="7" s="28" customFormat="1" ht="25.15" customHeight="1" spans="1:12">
      <c r="A7" s="33"/>
      <c r="B7" s="34"/>
      <c r="C7" s="34"/>
      <c r="D7" s="34"/>
      <c r="E7" s="34"/>
      <c r="F7" s="34"/>
      <c r="G7" s="34"/>
      <c r="H7" s="34"/>
      <c r="I7" s="42" t="s">
        <v>272</v>
      </c>
      <c r="J7" s="42"/>
      <c r="K7" s="45" t="s">
        <v>271</v>
      </c>
      <c r="L7" s="45"/>
    </row>
    <row r="8" s="28" customFormat="1" ht="18" customHeight="1" spans="1:12">
      <c r="A8" s="33"/>
      <c r="B8" s="34"/>
      <c r="C8" s="34"/>
      <c r="D8" s="34"/>
      <c r="E8" s="34"/>
      <c r="F8" s="34"/>
      <c r="G8" s="34"/>
      <c r="H8" s="34"/>
      <c r="I8" s="42" t="s">
        <v>273</v>
      </c>
      <c r="J8" s="42"/>
      <c r="K8" s="45" t="s">
        <v>271</v>
      </c>
      <c r="L8" s="45"/>
    </row>
    <row r="9" s="28" customFormat="1" ht="25.15" customHeight="1" spans="1:12">
      <c r="A9" s="33"/>
      <c r="B9" s="34"/>
      <c r="C9" s="34"/>
      <c r="D9" s="34"/>
      <c r="E9" s="34"/>
      <c r="F9" s="34"/>
      <c r="G9" s="34"/>
      <c r="H9" s="34"/>
      <c r="I9" s="42" t="s">
        <v>274</v>
      </c>
      <c r="J9" s="42"/>
      <c r="K9" s="45" t="s">
        <v>271</v>
      </c>
      <c r="L9" s="45"/>
    </row>
    <row r="10" s="29" customFormat="1" ht="25.15" customHeight="1" spans="1:12">
      <c r="A10" s="35" t="s">
        <v>275</v>
      </c>
      <c r="B10" s="35" t="s">
        <v>276</v>
      </c>
      <c r="C10" s="35" t="s">
        <v>277</v>
      </c>
      <c r="D10" s="35" t="s">
        <v>278</v>
      </c>
      <c r="E10" s="35" t="s">
        <v>279</v>
      </c>
      <c r="F10" s="35" t="s">
        <v>280</v>
      </c>
      <c r="G10" s="36" t="s">
        <v>329</v>
      </c>
      <c r="H10" s="35" t="s">
        <v>282</v>
      </c>
      <c r="I10" s="31"/>
      <c r="J10" s="38"/>
      <c r="K10" s="38"/>
      <c r="L10" s="38"/>
    </row>
    <row r="11" s="28" customFormat="1" ht="16" customHeight="1" spans="1:12">
      <c r="A11" s="50" t="s">
        <v>283</v>
      </c>
      <c r="B11" s="38" t="s">
        <v>294</v>
      </c>
      <c r="C11" s="38" t="s">
        <v>330</v>
      </c>
      <c r="D11" s="38" t="s">
        <v>286</v>
      </c>
      <c r="E11" s="38" t="s">
        <v>331</v>
      </c>
      <c r="F11" s="38" t="s">
        <v>332</v>
      </c>
      <c r="G11" s="52">
        <v>10</v>
      </c>
      <c r="H11" s="38" t="s">
        <v>289</v>
      </c>
      <c r="I11" s="50"/>
      <c r="J11" s="50"/>
      <c r="K11" s="50"/>
      <c r="L11" s="50"/>
    </row>
    <row r="12" s="28" customFormat="1" ht="16" customHeight="1" spans="1:12">
      <c r="A12" s="50" t="s">
        <v>283</v>
      </c>
      <c r="B12" s="38" t="s">
        <v>284</v>
      </c>
      <c r="C12" s="38" t="s">
        <v>333</v>
      </c>
      <c r="D12" s="38" t="s">
        <v>286</v>
      </c>
      <c r="E12" s="38" t="s">
        <v>334</v>
      </c>
      <c r="F12" s="38" t="s">
        <v>335</v>
      </c>
      <c r="G12" s="52">
        <v>5</v>
      </c>
      <c r="H12" s="38" t="s">
        <v>289</v>
      </c>
      <c r="I12" s="50"/>
      <c r="J12" s="50"/>
      <c r="K12" s="50"/>
      <c r="L12" s="50"/>
    </row>
    <row r="13" s="28" customFormat="1" ht="16" customHeight="1" spans="1:12">
      <c r="A13" s="50" t="s">
        <v>283</v>
      </c>
      <c r="B13" s="38" t="s">
        <v>284</v>
      </c>
      <c r="C13" s="38" t="s">
        <v>336</v>
      </c>
      <c r="D13" s="38" t="s">
        <v>286</v>
      </c>
      <c r="E13" s="38" t="s">
        <v>337</v>
      </c>
      <c r="F13" s="38" t="s">
        <v>335</v>
      </c>
      <c r="G13" s="52">
        <v>5</v>
      </c>
      <c r="H13" s="38" t="s">
        <v>289</v>
      </c>
      <c r="I13" s="50"/>
      <c r="J13" s="50"/>
      <c r="K13" s="50"/>
      <c r="L13" s="50"/>
    </row>
    <row r="14" s="28" customFormat="1" ht="16" customHeight="1" spans="1:12">
      <c r="A14" s="50" t="s">
        <v>283</v>
      </c>
      <c r="B14" s="38" t="s">
        <v>284</v>
      </c>
      <c r="C14" s="38" t="s">
        <v>338</v>
      </c>
      <c r="D14" s="38" t="s">
        <v>296</v>
      </c>
      <c r="E14" s="38" t="s">
        <v>180</v>
      </c>
      <c r="F14" s="38" t="s">
        <v>288</v>
      </c>
      <c r="G14" s="52">
        <v>5</v>
      </c>
      <c r="H14" s="38" t="s">
        <v>289</v>
      </c>
      <c r="I14" s="50"/>
      <c r="J14" s="50"/>
      <c r="K14" s="50"/>
      <c r="L14" s="50"/>
    </row>
    <row r="15" s="28" customFormat="1" ht="16" customHeight="1" spans="1:12">
      <c r="A15" s="50" t="s">
        <v>283</v>
      </c>
      <c r="B15" s="38" t="s">
        <v>284</v>
      </c>
      <c r="C15" s="38" t="s">
        <v>339</v>
      </c>
      <c r="D15" s="38" t="s">
        <v>286</v>
      </c>
      <c r="E15" s="38" t="s">
        <v>337</v>
      </c>
      <c r="F15" s="38" t="s">
        <v>288</v>
      </c>
      <c r="G15" s="52">
        <v>5</v>
      </c>
      <c r="H15" s="38" t="s">
        <v>289</v>
      </c>
      <c r="I15" s="50"/>
      <c r="J15" s="50"/>
      <c r="K15" s="50"/>
      <c r="L15" s="50"/>
    </row>
    <row r="16" s="28" customFormat="1" ht="16" customHeight="1" spans="1:12">
      <c r="A16" s="50" t="s">
        <v>283</v>
      </c>
      <c r="B16" s="38" t="s">
        <v>294</v>
      </c>
      <c r="C16" s="38" t="s">
        <v>340</v>
      </c>
      <c r="D16" s="38" t="s">
        <v>296</v>
      </c>
      <c r="E16" s="38">
        <v>16712.58</v>
      </c>
      <c r="F16" s="38" t="s">
        <v>298</v>
      </c>
      <c r="G16" s="52">
        <v>5</v>
      </c>
      <c r="H16" s="38" t="s">
        <v>289</v>
      </c>
      <c r="I16" s="50"/>
      <c r="J16" s="50"/>
      <c r="K16" s="50"/>
      <c r="L16" s="50"/>
    </row>
    <row r="17" s="28" customFormat="1" ht="16" customHeight="1" spans="1:12">
      <c r="A17" s="50" t="s">
        <v>283</v>
      </c>
      <c r="B17" s="38" t="s">
        <v>294</v>
      </c>
      <c r="C17" s="38" t="s">
        <v>341</v>
      </c>
      <c r="D17" s="38" t="s">
        <v>286</v>
      </c>
      <c r="E17" s="38" t="s">
        <v>342</v>
      </c>
      <c r="F17" s="38" t="s">
        <v>298</v>
      </c>
      <c r="G17" s="52">
        <v>5</v>
      </c>
      <c r="H17" s="38" t="s">
        <v>289</v>
      </c>
      <c r="I17" s="50"/>
      <c r="J17" s="50"/>
      <c r="K17" s="50"/>
      <c r="L17" s="50"/>
    </row>
    <row r="18" s="28" customFormat="1" ht="16" customHeight="1" spans="1:12">
      <c r="A18" s="50" t="s">
        <v>283</v>
      </c>
      <c r="B18" s="38" t="s">
        <v>294</v>
      </c>
      <c r="C18" s="38" t="s">
        <v>343</v>
      </c>
      <c r="D18" s="38" t="s">
        <v>286</v>
      </c>
      <c r="E18" s="38" t="s">
        <v>344</v>
      </c>
      <c r="F18" s="38" t="s">
        <v>345</v>
      </c>
      <c r="G18" s="52">
        <v>5</v>
      </c>
      <c r="H18" s="38" t="s">
        <v>289</v>
      </c>
      <c r="I18" s="50"/>
      <c r="J18" s="50"/>
      <c r="K18" s="50"/>
      <c r="L18" s="50"/>
    </row>
    <row r="19" s="28" customFormat="1" ht="16" customHeight="1" spans="1:12">
      <c r="A19" s="50" t="s">
        <v>283</v>
      </c>
      <c r="B19" s="38" t="s">
        <v>294</v>
      </c>
      <c r="C19" s="38" t="s">
        <v>346</v>
      </c>
      <c r="D19" s="38" t="s">
        <v>286</v>
      </c>
      <c r="E19" s="38" t="s">
        <v>347</v>
      </c>
      <c r="F19" s="38" t="s">
        <v>332</v>
      </c>
      <c r="G19" s="52">
        <v>5</v>
      </c>
      <c r="H19" s="38" t="s">
        <v>289</v>
      </c>
      <c r="I19" s="50"/>
      <c r="J19" s="50"/>
      <c r="K19" s="50"/>
      <c r="L19" s="50"/>
    </row>
    <row r="20" s="28" customFormat="1" ht="16" customHeight="1" spans="1:12">
      <c r="A20" s="50" t="s">
        <v>299</v>
      </c>
      <c r="B20" s="38" t="s">
        <v>300</v>
      </c>
      <c r="C20" s="38" t="s">
        <v>348</v>
      </c>
      <c r="D20" s="38" t="s">
        <v>286</v>
      </c>
      <c r="E20" s="38" t="s">
        <v>292</v>
      </c>
      <c r="F20" s="38" t="s">
        <v>293</v>
      </c>
      <c r="G20" s="52">
        <v>15</v>
      </c>
      <c r="H20" s="38" t="s">
        <v>289</v>
      </c>
      <c r="I20" s="50"/>
      <c r="J20" s="50"/>
      <c r="K20" s="50"/>
      <c r="L20" s="50"/>
    </row>
    <row r="21" s="28" customFormat="1" ht="16" customHeight="1" spans="1:12">
      <c r="A21" s="50" t="s">
        <v>299</v>
      </c>
      <c r="B21" s="38" t="s">
        <v>302</v>
      </c>
      <c r="C21" s="38" t="s">
        <v>349</v>
      </c>
      <c r="D21" s="38" t="s">
        <v>296</v>
      </c>
      <c r="E21" s="38" t="s">
        <v>323</v>
      </c>
      <c r="F21" s="38" t="s">
        <v>288</v>
      </c>
      <c r="G21" s="52">
        <v>15</v>
      </c>
      <c r="H21" s="38" t="s">
        <v>289</v>
      </c>
      <c r="I21" s="50"/>
      <c r="J21" s="50"/>
      <c r="K21" s="50"/>
      <c r="L21" s="50"/>
    </row>
    <row r="22" s="28" customFormat="1" ht="16" customHeight="1" spans="1:12">
      <c r="A22" s="50" t="s">
        <v>304</v>
      </c>
      <c r="B22" s="38" t="s">
        <v>305</v>
      </c>
      <c r="C22" s="38" t="s">
        <v>325</v>
      </c>
      <c r="D22" s="38" t="s">
        <v>286</v>
      </c>
      <c r="E22" s="38" t="s">
        <v>307</v>
      </c>
      <c r="F22" s="38" t="s">
        <v>308</v>
      </c>
      <c r="G22" s="52">
        <v>10</v>
      </c>
      <c r="H22" s="38" t="s">
        <v>289</v>
      </c>
      <c r="I22" s="50"/>
      <c r="J22" s="50"/>
      <c r="K22" s="50"/>
      <c r="L22" s="50"/>
    </row>
    <row r="23" s="28" customFormat="1" ht="12" customHeight="1" spans="2:9">
      <c r="B23" s="29"/>
      <c r="C23" s="29"/>
      <c r="D23" s="29"/>
      <c r="I23" s="29"/>
    </row>
    <row r="24" s="28" customFormat="1" ht="11.25" spans="2:9">
      <c r="B24" s="29"/>
      <c r="C24" s="29"/>
      <c r="D24" s="29"/>
      <c r="I24" s="29"/>
    </row>
    <row r="25" s="28" customFormat="1" ht="11.25" spans="2:9">
      <c r="B25" s="29"/>
      <c r="C25" s="29"/>
      <c r="D25" s="29"/>
      <c r="I25" s="29"/>
    </row>
    <row r="26" s="28" customFormat="1" ht="12" customHeight="1" spans="2:9">
      <c r="B26" s="29"/>
      <c r="C26" s="29"/>
      <c r="D26" s="29"/>
      <c r="I26" s="29"/>
    </row>
    <row r="27" s="28" customFormat="1" ht="12" customHeight="1" spans="2:9">
      <c r="B27" s="29"/>
      <c r="C27" s="29"/>
      <c r="D27" s="29"/>
      <c r="I27" s="29"/>
    </row>
    <row r="28" s="28" customFormat="1" ht="12" customHeight="1" spans="2:9">
      <c r="B28" s="29"/>
      <c r="C28" s="29"/>
      <c r="D28" s="29"/>
      <c r="I28" s="29"/>
    </row>
    <row r="29" s="28" customFormat="1" ht="12" customHeight="1" spans="2:9">
      <c r="B29" s="29"/>
      <c r="C29" s="29"/>
      <c r="D29" s="29"/>
      <c r="I29" s="29"/>
    </row>
    <row r="30" s="28" customFormat="1" ht="12" customHeight="1" spans="2:9">
      <c r="B30" s="29"/>
      <c r="C30" s="29"/>
      <c r="D30" s="29"/>
      <c r="I30" s="29"/>
    </row>
    <row r="31" s="28" customFormat="1" ht="12" customHeight="1" spans="2:9">
      <c r="B31" s="29"/>
      <c r="C31" s="29"/>
      <c r="D31" s="29"/>
      <c r="I31" s="29"/>
    </row>
    <row r="32" s="28" customFormat="1" ht="12" customHeight="1" spans="2:9">
      <c r="B32" s="29"/>
      <c r="C32" s="29"/>
      <c r="D32" s="29"/>
      <c r="I32" s="29"/>
    </row>
    <row r="33" s="28" customFormat="1" ht="12" customHeight="1" spans="2:9">
      <c r="B33" s="29"/>
      <c r="C33" s="29"/>
      <c r="D33" s="29"/>
      <c r="I33" s="29"/>
    </row>
    <row r="34" s="28" customFormat="1" ht="12" customHeight="1" spans="2:9">
      <c r="B34" s="29"/>
      <c r="C34" s="29"/>
      <c r="D34" s="29"/>
      <c r="I34" s="29"/>
    </row>
    <row r="35" s="28" customFormat="1" ht="12" customHeight="1" spans="2:9">
      <c r="B35" s="29"/>
      <c r="C35" s="29"/>
      <c r="D35" s="29"/>
      <c r="I35" s="29"/>
    </row>
    <row r="36" s="28" customFormat="1" ht="12" customHeight="1" spans="2:9">
      <c r="B36" s="29"/>
      <c r="C36" s="29"/>
      <c r="D36" s="29"/>
      <c r="I36" s="29"/>
    </row>
    <row r="37" s="28" customFormat="1" ht="12" customHeight="1" spans="2:9">
      <c r="B37" s="29"/>
      <c r="C37" s="29"/>
      <c r="D37" s="29"/>
      <c r="I37" s="29"/>
    </row>
    <row r="38" s="28" customFormat="1" ht="12" customHeight="1" spans="2:9">
      <c r="B38" s="29"/>
      <c r="C38" s="29"/>
      <c r="D38" s="29"/>
      <c r="I38" s="29"/>
    </row>
    <row r="39" s="28" customFormat="1" ht="12" customHeight="1" spans="2:9">
      <c r="B39" s="29"/>
      <c r="C39" s="29"/>
      <c r="D39" s="29"/>
      <c r="I39" s="29"/>
    </row>
    <row r="40" s="28" customFormat="1" ht="12" customHeight="1" spans="2:9">
      <c r="B40" s="29"/>
      <c r="C40" s="29"/>
      <c r="D40" s="29"/>
      <c r="I40" s="29"/>
    </row>
    <row r="41" s="28" customFormat="1" ht="12" customHeight="1" spans="2:9">
      <c r="B41" s="29"/>
      <c r="C41" s="29"/>
      <c r="D41" s="29"/>
      <c r="I41" s="29"/>
    </row>
    <row r="42" s="28" customFormat="1" ht="12" customHeight="1" spans="2:9">
      <c r="B42" s="29"/>
      <c r="C42" s="29"/>
      <c r="D42" s="29"/>
      <c r="I42" s="29"/>
    </row>
    <row r="43" s="28" customFormat="1" ht="12" customHeight="1" spans="2:9">
      <c r="B43" s="29"/>
      <c r="C43" s="29"/>
      <c r="D43" s="29"/>
      <c r="I43" s="29"/>
    </row>
    <row r="44" s="28" customFormat="1" ht="12" customHeight="1" spans="2:9">
      <c r="B44" s="29"/>
      <c r="C44" s="29"/>
      <c r="D44" s="29"/>
      <c r="I44" s="29"/>
    </row>
    <row r="45" s="28" customFormat="1" ht="11.25" spans="2:9">
      <c r="B45" s="29"/>
      <c r="C45" s="29"/>
      <c r="D45" s="29"/>
      <c r="I45" s="29"/>
    </row>
    <row r="46" s="28" customFormat="1" ht="11.25" spans="2:9">
      <c r="B46" s="29"/>
      <c r="C46" s="29"/>
      <c r="D46" s="29"/>
      <c r="I46" s="29"/>
    </row>
    <row r="47" s="28" customFormat="1" ht="11.25" spans="2:9">
      <c r="B47" s="29"/>
      <c r="C47" s="29"/>
      <c r="D47" s="29"/>
      <c r="I47" s="29"/>
    </row>
    <row r="48" s="28" customFormat="1" ht="11.25" spans="2:9">
      <c r="B48" s="29"/>
      <c r="C48" s="29"/>
      <c r="D48" s="29"/>
      <c r="I48" s="29"/>
    </row>
    <row r="49" s="28" customFormat="1" ht="11.25" spans="2:9">
      <c r="B49" s="29"/>
      <c r="C49" s="29"/>
      <c r="D49" s="29"/>
      <c r="I49" s="29"/>
    </row>
    <row r="50" s="28" customFormat="1" ht="11.25" spans="2:9">
      <c r="B50" s="29"/>
      <c r="C50" s="29"/>
      <c r="D50" s="29"/>
      <c r="I50" s="29"/>
    </row>
    <row r="51" s="28" customFormat="1" ht="11.25" spans="2:9">
      <c r="B51" s="29"/>
      <c r="C51" s="29"/>
      <c r="D51" s="29"/>
      <c r="I51" s="29"/>
    </row>
    <row r="52" s="28" customFormat="1" ht="11.25" spans="2:9">
      <c r="B52" s="29"/>
      <c r="C52" s="29"/>
      <c r="D52" s="29"/>
      <c r="I52" s="29"/>
    </row>
    <row r="53" s="28" customFormat="1" ht="11.25" spans="2:9">
      <c r="B53" s="29"/>
      <c r="C53" s="29"/>
      <c r="D53" s="29"/>
      <c r="I53" s="29"/>
    </row>
    <row r="54" s="28" customFormat="1" ht="11.25" spans="2:9">
      <c r="B54" s="29"/>
      <c r="C54" s="29"/>
      <c r="D54" s="29"/>
      <c r="I54" s="29"/>
    </row>
    <row r="55" s="28" customFormat="1" ht="11.25" spans="2:9">
      <c r="B55" s="29"/>
      <c r="C55" s="29"/>
      <c r="D55" s="29"/>
      <c r="I55" s="29"/>
    </row>
    <row r="56" s="28" customFormat="1" ht="11.25" spans="2:9">
      <c r="B56" s="29"/>
      <c r="C56" s="29"/>
      <c r="D56" s="29"/>
      <c r="I56" s="29"/>
    </row>
    <row r="57" s="28" customFormat="1" ht="11.25" spans="2:9">
      <c r="B57" s="29"/>
      <c r="C57" s="29"/>
      <c r="D57" s="29"/>
      <c r="I57" s="29"/>
    </row>
    <row r="58" s="28" customFormat="1" ht="11.25" spans="2:9">
      <c r="B58" s="29"/>
      <c r="C58" s="29"/>
      <c r="D58" s="29"/>
      <c r="I58" s="29"/>
    </row>
    <row r="59" s="28" customFormat="1" ht="11.25" spans="2:9">
      <c r="B59" s="29"/>
      <c r="C59" s="29"/>
      <c r="D59" s="29"/>
      <c r="I59" s="29"/>
    </row>
    <row r="60" s="28" customFormat="1" ht="11.25" spans="2:9">
      <c r="B60" s="29"/>
      <c r="C60" s="29"/>
      <c r="D60" s="29"/>
      <c r="I60" s="29"/>
    </row>
    <row r="61" s="28" customFormat="1" ht="11.25" spans="2:9">
      <c r="B61" s="29"/>
      <c r="C61" s="29"/>
      <c r="D61" s="29"/>
      <c r="I61" s="29"/>
    </row>
    <row r="62" s="28" customFormat="1" ht="11.25" spans="2:9">
      <c r="B62" s="29"/>
      <c r="C62" s="29"/>
      <c r="D62" s="29"/>
      <c r="I62" s="29"/>
    </row>
    <row r="63" s="28" customFormat="1" ht="11.25" spans="2:9">
      <c r="B63" s="29"/>
      <c r="C63" s="29"/>
      <c r="D63" s="29"/>
      <c r="I63" s="29"/>
    </row>
    <row r="64" s="28" customFormat="1" ht="11.25" spans="2:9">
      <c r="B64" s="29"/>
      <c r="C64" s="29"/>
      <c r="D64" s="29"/>
      <c r="I64" s="29"/>
    </row>
    <row r="65" s="28" customFormat="1" ht="11.25" spans="2:9">
      <c r="B65" s="29"/>
      <c r="C65" s="29"/>
      <c r="D65" s="29"/>
      <c r="I65" s="29"/>
    </row>
    <row r="66" s="28" customFormat="1" ht="11.25" spans="2:9">
      <c r="B66" s="29"/>
      <c r="C66" s="29"/>
      <c r="D66" s="29"/>
      <c r="I66" s="29"/>
    </row>
    <row r="67" s="28" customFormat="1" ht="11.25" spans="2:9">
      <c r="B67" s="29"/>
      <c r="C67" s="29"/>
      <c r="D67" s="29"/>
      <c r="I67" s="29"/>
    </row>
    <row r="68" s="28" customFormat="1" ht="11.25" spans="2:9">
      <c r="B68" s="29"/>
      <c r="C68" s="29"/>
      <c r="D68" s="29"/>
      <c r="I68" s="29"/>
    </row>
    <row r="69" s="28" customFormat="1" ht="11.25" spans="2:9">
      <c r="B69" s="29"/>
      <c r="C69" s="29"/>
      <c r="D69" s="29"/>
      <c r="I69" s="29"/>
    </row>
    <row r="70" s="28" customFormat="1" ht="11.25" spans="2:9">
      <c r="B70" s="29"/>
      <c r="C70" s="29"/>
      <c r="D70" s="29"/>
      <c r="I70" s="29"/>
    </row>
    <row r="71" s="28" customFormat="1" ht="11.25" spans="2:9">
      <c r="B71" s="29"/>
      <c r="C71" s="29"/>
      <c r="D71" s="29"/>
      <c r="I71" s="29"/>
    </row>
    <row r="72" s="28" customFormat="1" ht="11.25" spans="2:9">
      <c r="B72" s="29"/>
      <c r="C72" s="29"/>
      <c r="D72" s="29"/>
      <c r="I72" s="29"/>
    </row>
    <row r="73" s="28" customFormat="1" ht="11.25" spans="2:9">
      <c r="B73" s="29"/>
      <c r="C73" s="29"/>
      <c r="D73" s="29"/>
      <c r="I73" s="29"/>
    </row>
    <row r="74" s="28" customFormat="1" ht="11.25" spans="2:9">
      <c r="B74" s="29"/>
      <c r="C74" s="29"/>
      <c r="D74" s="29"/>
      <c r="I74" s="29"/>
    </row>
    <row r="75" s="28" customFormat="1" ht="11.25" spans="2:9">
      <c r="B75" s="29"/>
      <c r="C75" s="29"/>
      <c r="D75" s="29"/>
      <c r="I75" s="29"/>
    </row>
    <row r="76" s="28" customFormat="1" ht="11.25" spans="2:9">
      <c r="B76" s="29"/>
      <c r="C76" s="29"/>
      <c r="D76" s="29"/>
      <c r="I76" s="29"/>
    </row>
    <row r="77" s="28" customFormat="1" ht="11.25" spans="2:9">
      <c r="B77" s="29"/>
      <c r="C77" s="29"/>
      <c r="D77" s="29"/>
      <c r="I77" s="29"/>
    </row>
    <row r="78" s="28" customFormat="1" ht="11.25" spans="2:9">
      <c r="B78" s="29"/>
      <c r="C78" s="29"/>
      <c r="D78" s="29"/>
      <c r="I78" s="29"/>
    </row>
    <row r="79" s="28" customFormat="1" ht="11.25" spans="2:9">
      <c r="B79" s="29"/>
      <c r="C79" s="29"/>
      <c r="D79" s="29"/>
      <c r="I79" s="29"/>
    </row>
    <row r="80" s="28" customFormat="1" ht="11.25" spans="2:9">
      <c r="B80" s="29"/>
      <c r="C80" s="29"/>
      <c r="D80" s="29"/>
      <c r="I80" s="29"/>
    </row>
    <row r="81" s="28" customFormat="1" ht="11.25" spans="2:9">
      <c r="B81" s="29"/>
      <c r="C81" s="29"/>
      <c r="D81" s="29"/>
      <c r="I81" s="29"/>
    </row>
    <row r="82" s="28" customFormat="1" ht="11.25" spans="2:9">
      <c r="B82" s="29"/>
      <c r="C82" s="29"/>
      <c r="D82" s="29"/>
      <c r="I82" s="29"/>
    </row>
    <row r="83" s="28" customFormat="1" ht="11.25" spans="2:9">
      <c r="B83" s="29"/>
      <c r="C83" s="29"/>
      <c r="D83" s="29"/>
      <c r="I83" s="29"/>
    </row>
    <row r="84" s="28" customFormat="1" ht="11.25" spans="2:9">
      <c r="B84" s="29"/>
      <c r="C84" s="29"/>
      <c r="D84" s="29"/>
      <c r="I84" s="29"/>
    </row>
    <row r="85" s="28" customFormat="1" ht="11.25" spans="2:9">
      <c r="B85" s="29"/>
      <c r="C85" s="29"/>
      <c r="D85" s="29"/>
      <c r="I85" s="29"/>
    </row>
    <row r="86" s="28" customFormat="1" ht="11.25" spans="2:9">
      <c r="B86" s="29"/>
      <c r="C86" s="29"/>
      <c r="D86" s="29"/>
      <c r="I86" s="29"/>
    </row>
    <row r="87" s="28" customFormat="1" ht="11.25" spans="2:9">
      <c r="B87" s="29"/>
      <c r="C87" s="29"/>
      <c r="D87" s="29"/>
      <c r="I87" s="29"/>
    </row>
    <row r="88" s="28" customFormat="1" ht="11.25" spans="2:9">
      <c r="B88" s="29"/>
      <c r="C88" s="29"/>
      <c r="D88" s="29"/>
      <c r="I88" s="29"/>
    </row>
    <row r="89" s="28" customFormat="1" ht="11.25" spans="2:9">
      <c r="B89" s="29"/>
      <c r="C89" s="29"/>
      <c r="D89" s="29"/>
      <c r="I89" s="29"/>
    </row>
    <row r="90" s="28" customFormat="1" ht="11.25" spans="2:9">
      <c r="B90" s="29"/>
      <c r="C90" s="29"/>
      <c r="D90" s="29"/>
      <c r="I90" s="29"/>
    </row>
    <row r="91" s="28" customFormat="1" ht="11.25" spans="2:9">
      <c r="B91" s="29"/>
      <c r="C91" s="29"/>
      <c r="D91" s="29"/>
      <c r="I91" s="29"/>
    </row>
    <row r="92" s="28" customFormat="1" ht="11.25" spans="2:9">
      <c r="B92" s="29"/>
      <c r="C92" s="29"/>
      <c r="D92" s="29"/>
      <c r="I92" s="29"/>
    </row>
    <row r="93" s="28" customFormat="1" ht="11.25" spans="2:9">
      <c r="B93" s="29"/>
      <c r="C93" s="29"/>
      <c r="D93" s="29"/>
      <c r="I93" s="29"/>
    </row>
    <row r="94" s="28" customFormat="1" ht="11.25" spans="2:9">
      <c r="B94" s="29"/>
      <c r="C94" s="29"/>
      <c r="D94" s="29"/>
      <c r="I94" s="29"/>
    </row>
    <row r="95" s="28" customFormat="1" ht="11.25" spans="2:9">
      <c r="B95" s="29"/>
      <c r="C95" s="29"/>
      <c r="D95" s="29"/>
      <c r="I95" s="29"/>
    </row>
    <row r="96" s="28" customFormat="1" ht="11.25" spans="2:9">
      <c r="B96" s="29"/>
      <c r="C96" s="29"/>
      <c r="D96" s="29"/>
      <c r="I96" s="29"/>
    </row>
    <row r="97" s="28" customFormat="1" ht="11.25" spans="2:9">
      <c r="B97" s="29"/>
      <c r="C97" s="29"/>
      <c r="D97" s="29"/>
      <c r="I97" s="29"/>
    </row>
    <row r="98" s="28" customFormat="1" ht="11.25" spans="2:9">
      <c r="B98" s="29"/>
      <c r="C98" s="29"/>
      <c r="D98" s="29"/>
      <c r="I98" s="29"/>
    </row>
    <row r="99" s="28" customFormat="1" ht="11.25" spans="2:9">
      <c r="B99" s="29"/>
      <c r="C99" s="29"/>
      <c r="D99" s="29"/>
      <c r="I99" s="29"/>
    </row>
    <row r="100" s="28" customFormat="1" ht="11.25" spans="2:9">
      <c r="B100" s="29"/>
      <c r="C100" s="29"/>
      <c r="D100" s="29"/>
      <c r="I100" s="29"/>
    </row>
    <row r="101" s="28" customFormat="1" ht="11.25" spans="2:9">
      <c r="B101" s="29"/>
      <c r="C101" s="29"/>
      <c r="D101" s="29"/>
      <c r="I101" s="29"/>
    </row>
    <row r="102" s="28" customFormat="1" ht="11.25" spans="2:9">
      <c r="B102" s="29"/>
      <c r="C102" s="29"/>
      <c r="D102" s="29"/>
      <c r="I102" s="29"/>
    </row>
    <row r="103" s="28" customFormat="1" ht="11.25" spans="2:9">
      <c r="B103" s="29"/>
      <c r="C103" s="29"/>
      <c r="D103" s="29"/>
      <c r="I103" s="29"/>
    </row>
    <row r="104" s="28" customFormat="1" ht="11.25" spans="2:9">
      <c r="B104" s="29"/>
      <c r="C104" s="29"/>
      <c r="D104" s="29"/>
      <c r="I104" s="29"/>
    </row>
    <row r="105" s="28" customFormat="1" ht="11.25" spans="2:9">
      <c r="B105" s="29"/>
      <c r="C105" s="29"/>
      <c r="D105" s="29"/>
      <c r="I105" s="29"/>
    </row>
    <row r="106" s="28" customFormat="1" ht="11.25" spans="2:9">
      <c r="B106" s="29"/>
      <c r="C106" s="29"/>
      <c r="D106" s="29"/>
      <c r="I106" s="29"/>
    </row>
    <row r="107" s="28" customFormat="1" ht="11.25" spans="2:9">
      <c r="B107" s="29"/>
      <c r="C107" s="29"/>
      <c r="D107" s="29"/>
      <c r="I107" s="29"/>
    </row>
    <row r="108" s="28" customFormat="1" ht="11.25" spans="2:9">
      <c r="B108" s="29"/>
      <c r="C108" s="29"/>
      <c r="D108" s="29"/>
      <c r="I108" s="29"/>
    </row>
    <row r="109" s="28" customFormat="1" ht="11.25" spans="2:9">
      <c r="B109" s="29"/>
      <c r="C109" s="29"/>
      <c r="D109" s="29"/>
      <c r="I109" s="29"/>
    </row>
    <row r="110" s="28" customFormat="1" ht="11.25" spans="2:9">
      <c r="B110" s="29"/>
      <c r="C110" s="29"/>
      <c r="D110" s="29"/>
      <c r="I110" s="29"/>
    </row>
    <row r="111" s="28" customFormat="1" ht="11.25" spans="2:9">
      <c r="B111" s="29"/>
      <c r="C111" s="29"/>
      <c r="D111" s="29"/>
      <c r="I111" s="29"/>
    </row>
    <row r="112" s="28" customFormat="1" ht="11.25" spans="2:9">
      <c r="B112" s="29"/>
      <c r="C112" s="29"/>
      <c r="D112" s="29"/>
      <c r="I112" s="29"/>
    </row>
    <row r="113" s="28" customFormat="1" ht="11.25" spans="2:9">
      <c r="B113" s="29"/>
      <c r="C113" s="29"/>
      <c r="D113" s="29"/>
      <c r="I113" s="29"/>
    </row>
    <row r="114" s="28" customFormat="1" ht="11.25" spans="2:9">
      <c r="B114" s="29"/>
      <c r="C114" s="29"/>
      <c r="D114" s="29"/>
      <c r="I114" s="29"/>
    </row>
    <row r="115" s="28" customFormat="1" ht="11.25" spans="2:9">
      <c r="B115" s="29"/>
      <c r="C115" s="29"/>
      <c r="D115" s="29"/>
      <c r="I115" s="29"/>
    </row>
    <row r="116" s="28" customFormat="1" ht="11.25" spans="2:9">
      <c r="B116" s="29"/>
      <c r="C116" s="29"/>
      <c r="D116" s="29"/>
      <c r="I116" s="29"/>
    </row>
    <row r="117" s="28" customFormat="1" ht="11.25" spans="2:9">
      <c r="B117" s="29"/>
      <c r="C117" s="29"/>
      <c r="D117" s="29"/>
      <c r="I117" s="29"/>
    </row>
    <row r="118" s="28" customFormat="1" ht="11.25" spans="2:9">
      <c r="B118" s="29"/>
      <c r="C118" s="29"/>
      <c r="D118" s="29"/>
      <c r="I118" s="29"/>
    </row>
    <row r="119" s="28" customFormat="1" ht="11.25" spans="2:9">
      <c r="B119" s="29"/>
      <c r="C119" s="29"/>
      <c r="D119" s="29"/>
      <c r="I119" s="29"/>
    </row>
    <row r="120" s="28" customFormat="1" ht="11.25" spans="2:9">
      <c r="B120" s="29"/>
      <c r="C120" s="29"/>
      <c r="D120" s="29"/>
      <c r="I120" s="29"/>
    </row>
    <row r="121" s="28" customFormat="1" ht="11.25" spans="2:9">
      <c r="B121" s="29"/>
      <c r="C121" s="29"/>
      <c r="D121" s="29"/>
      <c r="I121" s="29"/>
    </row>
    <row r="122" s="28" customFormat="1" ht="11.25" spans="2:9">
      <c r="B122" s="29"/>
      <c r="C122" s="29"/>
      <c r="D122" s="29"/>
      <c r="I122" s="29"/>
    </row>
    <row r="123" s="28" customFormat="1" ht="11.25" spans="2:9">
      <c r="B123" s="29"/>
      <c r="C123" s="29"/>
      <c r="D123" s="29"/>
      <c r="I123" s="29"/>
    </row>
    <row r="124" s="28" customFormat="1" ht="11.25" spans="2:9">
      <c r="B124" s="29"/>
      <c r="C124" s="29"/>
      <c r="D124" s="29"/>
      <c r="I124" s="29"/>
    </row>
    <row r="125" s="28" customFormat="1" ht="11.25" spans="2:9">
      <c r="B125" s="29"/>
      <c r="C125" s="29"/>
      <c r="D125" s="29"/>
      <c r="I125" s="29"/>
    </row>
    <row r="126" s="28" customFormat="1" ht="11.25" spans="2:9">
      <c r="B126" s="29"/>
      <c r="C126" s="29"/>
      <c r="D126" s="29"/>
      <c r="I126" s="29"/>
    </row>
    <row r="127" s="28" customFormat="1" ht="11.25" spans="2:9">
      <c r="B127" s="29"/>
      <c r="C127" s="29"/>
      <c r="D127" s="29"/>
      <c r="I127" s="29"/>
    </row>
    <row r="128" s="28" customFormat="1" ht="11.25" spans="2:9">
      <c r="B128" s="29"/>
      <c r="C128" s="29"/>
      <c r="D128" s="29"/>
      <c r="I128" s="29"/>
    </row>
    <row r="129" s="28" customFormat="1" ht="11.25" spans="2:9">
      <c r="B129" s="29"/>
      <c r="C129" s="29"/>
      <c r="D129" s="29"/>
      <c r="I129" s="29"/>
    </row>
    <row r="130" s="28" customFormat="1" ht="11.25" spans="2:9">
      <c r="B130" s="29"/>
      <c r="C130" s="29"/>
      <c r="D130" s="29"/>
      <c r="I130" s="29"/>
    </row>
    <row r="131" s="28" customFormat="1" ht="11.25" spans="2:9">
      <c r="B131" s="29"/>
      <c r="C131" s="29"/>
      <c r="D131" s="29"/>
      <c r="I131" s="29"/>
    </row>
    <row r="132" s="28" customFormat="1" ht="11.25" spans="2:9">
      <c r="B132" s="29"/>
      <c r="C132" s="29"/>
      <c r="D132" s="29"/>
      <c r="I132" s="29"/>
    </row>
    <row r="133" s="28" customFormat="1" ht="11.25" spans="2:9">
      <c r="B133" s="29"/>
      <c r="C133" s="29"/>
      <c r="D133" s="29"/>
      <c r="I133" s="29"/>
    </row>
    <row r="134" s="28" customFormat="1" ht="11.25" spans="2:9">
      <c r="B134" s="29"/>
      <c r="C134" s="29"/>
      <c r="D134" s="29"/>
      <c r="I134" s="29"/>
    </row>
    <row r="135" s="28" customFormat="1" ht="11.25" spans="2:9">
      <c r="B135" s="29"/>
      <c r="C135" s="29"/>
      <c r="D135" s="29"/>
      <c r="I135" s="29"/>
    </row>
    <row r="136" s="28" customFormat="1" ht="11.25" spans="2:9">
      <c r="B136" s="29"/>
      <c r="C136" s="29"/>
      <c r="D136" s="29"/>
      <c r="I136" s="29"/>
    </row>
    <row r="137" s="28" customFormat="1" ht="11.25" spans="2:9">
      <c r="B137" s="29"/>
      <c r="C137" s="29"/>
      <c r="D137" s="29"/>
      <c r="I137" s="29"/>
    </row>
    <row r="138" s="28" customFormat="1" ht="11.25" spans="2:9">
      <c r="B138" s="29"/>
      <c r="C138" s="29"/>
      <c r="D138" s="29"/>
      <c r="I138" s="29"/>
    </row>
    <row r="139" s="28" customFormat="1" ht="11.25" spans="2:9">
      <c r="B139" s="29"/>
      <c r="C139" s="29"/>
      <c r="D139" s="29"/>
      <c r="I139" s="29"/>
    </row>
    <row r="140" s="28" customFormat="1" ht="11.25" spans="2:9">
      <c r="B140" s="29"/>
      <c r="C140" s="29"/>
      <c r="D140" s="29"/>
      <c r="I140" s="29"/>
    </row>
    <row r="141" s="28" customFormat="1" ht="11.25" spans="2:9">
      <c r="B141" s="29"/>
      <c r="C141" s="29"/>
      <c r="D141" s="29"/>
      <c r="I141" s="29"/>
    </row>
    <row r="142" s="28" customFormat="1" ht="11.25" spans="2:9">
      <c r="B142" s="29"/>
      <c r="C142" s="29"/>
      <c r="D142" s="29"/>
      <c r="I142" s="29"/>
    </row>
    <row r="143" s="28" customFormat="1" ht="11.25" spans="2:9">
      <c r="B143" s="29"/>
      <c r="C143" s="29"/>
      <c r="D143" s="29"/>
      <c r="I143" s="29"/>
    </row>
    <row r="144" s="28" customFormat="1" ht="11.25" spans="2:9">
      <c r="B144" s="29"/>
      <c r="C144" s="29"/>
      <c r="D144" s="29"/>
      <c r="I144" s="29"/>
    </row>
    <row r="145" s="28" customFormat="1" ht="11.25" spans="2:9">
      <c r="B145" s="29"/>
      <c r="C145" s="29"/>
      <c r="D145" s="29"/>
      <c r="I145" s="29"/>
    </row>
    <row r="146" s="28" customFormat="1" ht="11.25" spans="2:9">
      <c r="B146" s="29"/>
      <c r="C146" s="29"/>
      <c r="D146" s="29"/>
      <c r="I146" s="29"/>
    </row>
    <row r="147" s="28" customFormat="1" ht="11.25" spans="2:9">
      <c r="B147" s="29"/>
      <c r="C147" s="29"/>
      <c r="D147" s="29"/>
      <c r="I147" s="29"/>
    </row>
    <row r="148" s="28" customFormat="1" ht="11.25" spans="2:9">
      <c r="B148" s="29"/>
      <c r="C148" s="29"/>
      <c r="D148" s="29"/>
      <c r="I148" s="29"/>
    </row>
    <row r="149" s="28" customFormat="1" ht="11.25" spans="2:9">
      <c r="B149" s="29"/>
      <c r="C149" s="29"/>
      <c r="D149" s="29"/>
      <c r="I149" s="29"/>
    </row>
    <row r="150" s="28" customFormat="1" ht="11.25" spans="2:9">
      <c r="B150" s="29"/>
      <c r="C150" s="29"/>
      <c r="D150" s="29"/>
      <c r="I150" s="29"/>
    </row>
  </sheetData>
  <mergeCells count="22">
    <mergeCell ref="A2:L2"/>
    <mergeCell ref="B3:C3"/>
    <mergeCell ref="E3:H3"/>
    <mergeCell ref="I3:J3"/>
    <mergeCell ref="K3:L3"/>
    <mergeCell ref="B4:C4"/>
    <mergeCell ref="E4:H4"/>
    <mergeCell ref="I4:J4"/>
    <mergeCell ref="K4:L4"/>
    <mergeCell ref="B5:C5"/>
    <mergeCell ref="E5:H5"/>
    <mergeCell ref="K5:L5"/>
    <mergeCell ref="I6:J6"/>
    <mergeCell ref="K6:L6"/>
    <mergeCell ref="I7:J7"/>
    <mergeCell ref="K7:L7"/>
    <mergeCell ref="I8:J8"/>
    <mergeCell ref="K8:L8"/>
    <mergeCell ref="I9:J9"/>
    <mergeCell ref="K9:L9"/>
    <mergeCell ref="A6:A9"/>
    <mergeCell ref="B6:H9"/>
  </mergeCells>
  <printOptions horizontalCentered="1"/>
  <pageMargins left="0" right="0" top="1" bottom="1" header="0.511805555555556" footer="0.511805555555556"/>
  <pageSetup paperSize="9" orientation="landscape" horizontalDpi="600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50"/>
  <sheetViews>
    <sheetView workbookViewId="0">
      <selection activeCell="C31" sqref="C31"/>
    </sheetView>
  </sheetViews>
  <sheetFormatPr defaultColWidth="9" defaultRowHeight="13.5"/>
  <cols>
    <col min="1" max="1" width="14.25" style="28" customWidth="1"/>
    <col min="2" max="2" width="14.625" style="28" customWidth="1"/>
    <col min="3" max="3" width="29.25" style="28" customWidth="1"/>
    <col min="4" max="4" width="13.25" style="28" customWidth="1"/>
    <col min="5" max="5" width="11.25" style="28" customWidth="1"/>
    <col min="6" max="6" width="10.25" style="28" customWidth="1"/>
    <col min="7" max="7" width="7.25" style="28" customWidth="1"/>
    <col min="8" max="8" width="9.625" style="28" customWidth="1"/>
    <col min="9" max="9" width="7" style="28" customWidth="1"/>
    <col min="10" max="11" width="8.875" style="28" customWidth="1"/>
    <col min="12" max="12" width="8.5" style="28" customWidth="1"/>
    <col min="13" max="13" width="8.25" style="28" customWidth="1"/>
    <col min="14" max="16380" width="9" style="28"/>
  </cols>
  <sheetData>
    <row r="1" spans="1:1">
      <c r="A1" s="1" t="s">
        <v>350</v>
      </c>
    </row>
    <row r="2" s="28" customFormat="1" ht="37.9" customHeight="1" spans="1:12">
      <c r="A2" s="30" t="s">
        <v>253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="28" customFormat="1" ht="35" customHeight="1" spans="1:12">
      <c r="A3" s="31" t="s">
        <v>254</v>
      </c>
      <c r="B3" s="32" t="s">
        <v>244</v>
      </c>
      <c r="C3" s="32"/>
      <c r="D3" s="31" t="s">
        <v>255</v>
      </c>
      <c r="E3" s="32" t="s">
        <v>248</v>
      </c>
      <c r="F3" s="32"/>
      <c r="G3" s="32"/>
      <c r="H3" s="32"/>
      <c r="I3" s="42" t="s">
        <v>256</v>
      </c>
      <c r="J3" s="42"/>
      <c r="K3" s="43" t="s">
        <v>351</v>
      </c>
      <c r="L3" s="43"/>
    </row>
    <row r="4" s="28" customFormat="1" ht="21" customHeight="1" spans="1:12">
      <c r="A4" s="31" t="s">
        <v>258</v>
      </c>
      <c r="B4" s="32" t="s">
        <v>259</v>
      </c>
      <c r="C4" s="32"/>
      <c r="D4" s="31" t="s">
        <v>260</v>
      </c>
      <c r="E4" s="32" t="s">
        <v>352</v>
      </c>
      <c r="F4" s="32"/>
      <c r="G4" s="32"/>
      <c r="H4" s="32"/>
      <c r="I4" s="42" t="s">
        <v>262</v>
      </c>
      <c r="J4" s="42"/>
      <c r="K4" s="51">
        <v>80000</v>
      </c>
      <c r="L4" s="44"/>
    </row>
    <row r="5" s="28" customFormat="1" ht="20" customHeight="1" spans="1:12">
      <c r="A5" s="31" t="s">
        <v>264</v>
      </c>
      <c r="B5" s="32">
        <v>10</v>
      </c>
      <c r="C5" s="32"/>
      <c r="D5" s="31" t="s">
        <v>265</v>
      </c>
      <c r="E5" s="32" t="s">
        <v>266</v>
      </c>
      <c r="F5" s="32"/>
      <c r="G5" s="32"/>
      <c r="H5" s="32"/>
      <c r="I5" s="42" t="s">
        <v>75</v>
      </c>
      <c r="J5" s="42" t="s">
        <v>267</v>
      </c>
      <c r="K5" s="44">
        <v>80000</v>
      </c>
      <c r="L5" s="44"/>
    </row>
    <row r="6" s="28" customFormat="1" ht="25.15" customHeight="1" spans="1:12">
      <c r="A6" s="33" t="s">
        <v>268</v>
      </c>
      <c r="B6" s="34" t="s">
        <v>353</v>
      </c>
      <c r="C6" s="34"/>
      <c r="D6" s="34"/>
      <c r="E6" s="34"/>
      <c r="F6" s="34"/>
      <c r="G6" s="34"/>
      <c r="H6" s="34"/>
      <c r="I6" s="42" t="s">
        <v>270</v>
      </c>
      <c r="J6" s="42"/>
      <c r="K6" s="45" t="s">
        <v>271</v>
      </c>
      <c r="L6" s="45"/>
    </row>
    <row r="7" s="28" customFormat="1" ht="17" customHeight="1" spans="1:12">
      <c r="A7" s="33"/>
      <c r="B7" s="34"/>
      <c r="C7" s="34"/>
      <c r="D7" s="34"/>
      <c r="E7" s="34"/>
      <c r="F7" s="34"/>
      <c r="G7" s="34"/>
      <c r="H7" s="34"/>
      <c r="I7" s="42" t="s">
        <v>272</v>
      </c>
      <c r="J7" s="42"/>
      <c r="K7" s="45" t="s">
        <v>271</v>
      </c>
      <c r="L7" s="45"/>
    </row>
    <row r="8" s="28" customFormat="1" ht="18" customHeight="1" spans="1:12">
      <c r="A8" s="33"/>
      <c r="B8" s="34"/>
      <c r="C8" s="34"/>
      <c r="D8" s="34"/>
      <c r="E8" s="34"/>
      <c r="F8" s="34"/>
      <c r="G8" s="34"/>
      <c r="H8" s="34"/>
      <c r="I8" s="42" t="s">
        <v>273</v>
      </c>
      <c r="J8" s="42"/>
      <c r="K8" s="45" t="s">
        <v>271</v>
      </c>
      <c r="L8" s="45"/>
    </row>
    <row r="9" s="28" customFormat="1" ht="15" customHeight="1" spans="1:12">
      <c r="A9" s="33"/>
      <c r="B9" s="34"/>
      <c r="C9" s="34"/>
      <c r="D9" s="34"/>
      <c r="E9" s="34"/>
      <c r="F9" s="34"/>
      <c r="G9" s="34"/>
      <c r="H9" s="34"/>
      <c r="I9" s="42" t="s">
        <v>274</v>
      </c>
      <c r="J9" s="42"/>
      <c r="K9" s="45" t="s">
        <v>271</v>
      </c>
      <c r="L9" s="45"/>
    </row>
    <row r="10" s="29" customFormat="1" ht="25.15" customHeight="1" spans="1:12">
      <c r="A10" s="35" t="s">
        <v>275</v>
      </c>
      <c r="B10" s="35" t="s">
        <v>276</v>
      </c>
      <c r="C10" s="35" t="s">
        <v>277</v>
      </c>
      <c r="D10" s="35" t="s">
        <v>278</v>
      </c>
      <c r="E10" s="35" t="s">
        <v>279</v>
      </c>
      <c r="F10" s="35" t="s">
        <v>280</v>
      </c>
      <c r="G10" s="36" t="s">
        <v>329</v>
      </c>
      <c r="H10" s="35" t="s">
        <v>282</v>
      </c>
      <c r="I10" s="31"/>
      <c r="J10" s="38"/>
      <c r="K10" s="38"/>
      <c r="L10" s="38"/>
    </row>
    <row r="11" s="28" customFormat="1" ht="16" customHeight="1" spans="1:12">
      <c r="A11" s="37" t="s">
        <v>283</v>
      </c>
      <c r="B11" s="37" t="s">
        <v>284</v>
      </c>
      <c r="C11" s="37" t="s">
        <v>354</v>
      </c>
      <c r="D11" s="38" t="s">
        <v>355</v>
      </c>
      <c r="E11" s="38">
        <v>55</v>
      </c>
      <c r="F11" s="38" t="s">
        <v>356</v>
      </c>
      <c r="G11" s="39">
        <v>20</v>
      </c>
      <c r="H11" s="38" t="s">
        <v>289</v>
      </c>
      <c r="I11" s="38"/>
      <c r="J11" s="38"/>
      <c r="K11" s="38"/>
      <c r="L11" s="38"/>
    </row>
    <row r="12" s="28" customFormat="1" ht="26" customHeight="1" spans="1:12">
      <c r="A12" s="37" t="s">
        <v>283</v>
      </c>
      <c r="B12" s="37" t="s">
        <v>284</v>
      </c>
      <c r="C12" s="37" t="s">
        <v>357</v>
      </c>
      <c r="D12" s="38" t="s">
        <v>355</v>
      </c>
      <c r="E12" s="38">
        <v>1810</v>
      </c>
      <c r="F12" s="38" t="s">
        <v>356</v>
      </c>
      <c r="G12" s="40"/>
      <c r="H12" s="38" t="s">
        <v>289</v>
      </c>
      <c r="I12" s="38"/>
      <c r="J12" s="38"/>
      <c r="K12" s="38"/>
      <c r="L12" s="38"/>
    </row>
    <row r="13" s="28" customFormat="1" ht="16" customHeight="1" spans="1:12">
      <c r="A13" s="37" t="s">
        <v>283</v>
      </c>
      <c r="B13" s="37" t="s">
        <v>284</v>
      </c>
      <c r="C13" s="37" t="s">
        <v>358</v>
      </c>
      <c r="D13" s="38" t="s">
        <v>355</v>
      </c>
      <c r="E13" s="38">
        <v>7700</v>
      </c>
      <c r="F13" s="38" t="s">
        <v>356</v>
      </c>
      <c r="G13" s="40"/>
      <c r="H13" s="38" t="s">
        <v>289</v>
      </c>
      <c r="I13" s="38"/>
      <c r="J13" s="38"/>
      <c r="K13" s="38"/>
      <c r="L13" s="38"/>
    </row>
    <row r="14" s="28" customFormat="1" ht="16" customHeight="1" spans="1:12">
      <c r="A14" s="37" t="s">
        <v>283</v>
      </c>
      <c r="B14" s="37" t="s">
        <v>284</v>
      </c>
      <c r="C14" s="37" t="s">
        <v>359</v>
      </c>
      <c r="D14" s="38" t="s">
        <v>355</v>
      </c>
      <c r="E14" s="38">
        <v>25</v>
      </c>
      <c r="F14" s="38" t="s">
        <v>360</v>
      </c>
      <c r="G14" s="40"/>
      <c r="H14" s="38" t="s">
        <v>289</v>
      </c>
      <c r="I14" s="38"/>
      <c r="J14" s="38"/>
      <c r="K14" s="38"/>
      <c r="L14" s="38"/>
    </row>
    <row r="15" s="28" customFormat="1" ht="16" customHeight="1" spans="1:12">
      <c r="A15" s="37" t="s">
        <v>283</v>
      </c>
      <c r="B15" s="37" t="s">
        <v>284</v>
      </c>
      <c r="C15" s="37" t="s">
        <v>361</v>
      </c>
      <c r="D15" s="38" t="s">
        <v>355</v>
      </c>
      <c r="E15" s="38">
        <v>3</v>
      </c>
      <c r="F15" s="38" t="s">
        <v>362</v>
      </c>
      <c r="G15" s="40"/>
      <c r="H15" s="38" t="s">
        <v>289</v>
      </c>
      <c r="I15" s="38"/>
      <c r="J15" s="38"/>
      <c r="K15" s="38"/>
      <c r="L15" s="38"/>
    </row>
    <row r="16" s="28" customFormat="1" ht="16" customHeight="1" spans="1:12">
      <c r="A16" s="37" t="s">
        <v>283</v>
      </c>
      <c r="B16" s="37" t="s">
        <v>284</v>
      </c>
      <c r="C16" s="37" t="s">
        <v>363</v>
      </c>
      <c r="D16" s="38" t="s">
        <v>355</v>
      </c>
      <c r="E16" s="38">
        <v>1000</v>
      </c>
      <c r="F16" s="38" t="s">
        <v>364</v>
      </c>
      <c r="G16" s="40"/>
      <c r="H16" s="38" t="s">
        <v>289</v>
      </c>
      <c r="I16" s="38"/>
      <c r="J16" s="38"/>
      <c r="K16" s="38"/>
      <c r="L16" s="38"/>
    </row>
    <row r="17" s="28" customFormat="1" ht="16" customHeight="1" spans="1:12">
      <c r="A17" s="37" t="s">
        <v>283</v>
      </c>
      <c r="B17" s="37" t="s">
        <v>290</v>
      </c>
      <c r="C17" s="37" t="s">
        <v>365</v>
      </c>
      <c r="D17" s="38" t="s">
        <v>355</v>
      </c>
      <c r="E17" s="38">
        <v>100</v>
      </c>
      <c r="F17" s="38" t="s">
        <v>308</v>
      </c>
      <c r="G17" s="37">
        <v>15</v>
      </c>
      <c r="H17" s="38" t="s">
        <v>289</v>
      </c>
      <c r="I17" s="38"/>
      <c r="J17" s="38"/>
      <c r="K17" s="38"/>
      <c r="L17" s="38"/>
    </row>
    <row r="18" s="28" customFormat="1" ht="16" customHeight="1" spans="1:12">
      <c r="A18" s="37" t="s">
        <v>283</v>
      </c>
      <c r="B18" s="37" t="s">
        <v>294</v>
      </c>
      <c r="C18" s="37" t="s">
        <v>354</v>
      </c>
      <c r="D18" s="38" t="s">
        <v>296</v>
      </c>
      <c r="E18" s="38">
        <v>180</v>
      </c>
      <c r="F18" s="38" t="s">
        <v>366</v>
      </c>
      <c r="G18" s="39">
        <v>15</v>
      </c>
      <c r="H18" s="38" t="s">
        <v>289</v>
      </c>
      <c r="I18" s="38"/>
      <c r="J18" s="38"/>
      <c r="K18" s="38"/>
      <c r="L18" s="38"/>
    </row>
    <row r="19" s="28" customFormat="1" ht="28" customHeight="1" spans="1:12">
      <c r="A19" s="37" t="s">
        <v>283</v>
      </c>
      <c r="B19" s="37" t="s">
        <v>294</v>
      </c>
      <c r="C19" s="37" t="s">
        <v>367</v>
      </c>
      <c r="D19" s="38" t="s">
        <v>296</v>
      </c>
      <c r="E19" s="38">
        <v>216.95</v>
      </c>
      <c r="F19" s="38" t="s">
        <v>356</v>
      </c>
      <c r="G19" s="40"/>
      <c r="H19" s="38" t="s">
        <v>289</v>
      </c>
      <c r="I19" s="38"/>
      <c r="J19" s="38"/>
      <c r="K19" s="38"/>
      <c r="L19" s="38"/>
    </row>
    <row r="20" s="28" customFormat="1" ht="16" customHeight="1" spans="1:12">
      <c r="A20" s="37" t="s">
        <v>283</v>
      </c>
      <c r="B20" s="37" t="s">
        <v>294</v>
      </c>
      <c r="C20" s="37" t="s">
        <v>358</v>
      </c>
      <c r="D20" s="38" t="s">
        <v>355</v>
      </c>
      <c r="E20" s="38">
        <v>37.8</v>
      </c>
      <c r="F20" s="38" t="s">
        <v>366</v>
      </c>
      <c r="G20" s="40"/>
      <c r="H20" s="38" t="s">
        <v>289</v>
      </c>
      <c r="I20" s="38"/>
      <c r="J20" s="38"/>
      <c r="K20" s="38"/>
      <c r="L20" s="38"/>
    </row>
    <row r="21" s="28" customFormat="1" ht="16" customHeight="1" spans="1:12">
      <c r="A21" s="37" t="s">
        <v>283</v>
      </c>
      <c r="B21" s="37" t="s">
        <v>294</v>
      </c>
      <c r="C21" s="37" t="s">
        <v>359</v>
      </c>
      <c r="D21" s="38" t="s">
        <v>355</v>
      </c>
      <c r="E21" s="38">
        <v>280</v>
      </c>
      <c r="F21" s="38" t="s">
        <v>368</v>
      </c>
      <c r="G21" s="40"/>
      <c r="H21" s="38" t="s">
        <v>289</v>
      </c>
      <c r="I21" s="38"/>
      <c r="J21" s="38"/>
      <c r="K21" s="38"/>
      <c r="L21" s="38"/>
    </row>
    <row r="22" s="28" customFormat="1" ht="16" customHeight="1" spans="1:12">
      <c r="A22" s="37" t="s">
        <v>283</v>
      </c>
      <c r="B22" s="37" t="s">
        <v>294</v>
      </c>
      <c r="C22" s="37" t="s">
        <v>361</v>
      </c>
      <c r="D22" s="38" t="s">
        <v>355</v>
      </c>
      <c r="E22" s="38">
        <v>2000</v>
      </c>
      <c r="F22" s="38" t="s">
        <v>369</v>
      </c>
      <c r="G22" s="40"/>
      <c r="H22" s="38" t="s">
        <v>289</v>
      </c>
      <c r="I22" s="38"/>
      <c r="J22" s="38"/>
      <c r="K22" s="38"/>
      <c r="L22" s="38"/>
    </row>
    <row r="23" s="28" customFormat="1" ht="12" customHeight="1" spans="1:12">
      <c r="A23" s="37" t="s">
        <v>283</v>
      </c>
      <c r="B23" s="37" t="s">
        <v>294</v>
      </c>
      <c r="C23" s="37" t="s">
        <v>363</v>
      </c>
      <c r="D23" s="38" t="s">
        <v>355</v>
      </c>
      <c r="E23" s="38">
        <v>220</v>
      </c>
      <c r="F23" s="38" t="s">
        <v>370</v>
      </c>
      <c r="G23" s="40"/>
      <c r="H23" s="38" t="s">
        <v>289</v>
      </c>
      <c r="I23" s="38"/>
      <c r="J23" s="38"/>
      <c r="K23" s="38"/>
      <c r="L23" s="38"/>
    </row>
    <row r="24" s="28" customFormat="1" ht="24" spans="1:12">
      <c r="A24" s="37" t="s">
        <v>283</v>
      </c>
      <c r="B24" s="37" t="s">
        <v>294</v>
      </c>
      <c r="C24" s="37" t="s">
        <v>371</v>
      </c>
      <c r="D24" s="38" t="s">
        <v>355</v>
      </c>
      <c r="E24" s="38">
        <v>72562</v>
      </c>
      <c r="F24" s="38" t="s">
        <v>372</v>
      </c>
      <c r="G24" s="40"/>
      <c r="H24" s="38" t="s">
        <v>289</v>
      </c>
      <c r="I24" s="38"/>
      <c r="J24" s="38"/>
      <c r="K24" s="38"/>
      <c r="L24" s="38"/>
    </row>
    <row r="25" s="28" customFormat="1" ht="12" spans="1:12">
      <c r="A25" s="37" t="s">
        <v>299</v>
      </c>
      <c r="B25" s="37" t="s">
        <v>373</v>
      </c>
      <c r="C25" s="37" t="s">
        <v>374</v>
      </c>
      <c r="D25" s="38" t="s">
        <v>355</v>
      </c>
      <c r="E25" s="38">
        <v>50</v>
      </c>
      <c r="F25" s="38" t="s">
        <v>375</v>
      </c>
      <c r="G25" s="39">
        <v>15</v>
      </c>
      <c r="H25" s="38" t="s">
        <v>289</v>
      </c>
      <c r="I25" s="38"/>
      <c r="J25" s="38"/>
      <c r="K25" s="38"/>
      <c r="L25" s="38"/>
    </row>
    <row r="26" s="28" customFormat="1" ht="12" customHeight="1" spans="1:12">
      <c r="A26" s="37" t="s">
        <v>299</v>
      </c>
      <c r="B26" s="37" t="s">
        <v>376</v>
      </c>
      <c r="C26" s="37" t="s">
        <v>377</v>
      </c>
      <c r="D26" s="38" t="s">
        <v>355</v>
      </c>
      <c r="E26" s="38">
        <v>5000</v>
      </c>
      <c r="F26" s="38" t="s">
        <v>372</v>
      </c>
      <c r="G26" s="37">
        <v>15</v>
      </c>
      <c r="H26" s="38" t="s">
        <v>289</v>
      </c>
      <c r="I26" s="38"/>
      <c r="J26" s="38"/>
      <c r="K26" s="38"/>
      <c r="L26" s="38"/>
    </row>
    <row r="27" s="28" customFormat="1" ht="12" customHeight="1" spans="1:12">
      <c r="A27" s="37" t="s">
        <v>304</v>
      </c>
      <c r="B27" s="37" t="s">
        <v>378</v>
      </c>
      <c r="C27" s="37" t="s">
        <v>379</v>
      </c>
      <c r="D27" s="38" t="s">
        <v>355</v>
      </c>
      <c r="E27" s="38">
        <v>95</v>
      </c>
      <c r="F27" s="38" t="s">
        <v>308</v>
      </c>
      <c r="G27" s="37">
        <v>10</v>
      </c>
      <c r="H27" s="38" t="s">
        <v>289</v>
      </c>
      <c r="I27" s="38"/>
      <c r="J27" s="38"/>
      <c r="K27" s="38"/>
      <c r="L27" s="38"/>
    </row>
    <row r="28" s="28" customFormat="1" ht="19" customHeight="1" spans="1:12">
      <c r="A28" s="32" t="s">
        <v>380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</row>
    <row r="29" s="28" customFormat="1" ht="12" customHeight="1" spans="2:9">
      <c r="B29" s="29"/>
      <c r="C29" s="29"/>
      <c r="D29" s="29"/>
      <c r="I29" s="29"/>
    </row>
    <row r="30" s="28" customFormat="1" ht="12" customHeight="1" spans="2:9">
      <c r="B30" s="29"/>
      <c r="C30" s="29"/>
      <c r="D30" s="29"/>
      <c r="I30" s="29"/>
    </row>
    <row r="31" s="28" customFormat="1" ht="12" customHeight="1" spans="2:9">
      <c r="B31" s="29"/>
      <c r="C31" s="29"/>
      <c r="D31" s="29"/>
      <c r="I31" s="29"/>
    </row>
    <row r="32" s="28" customFormat="1" ht="12" customHeight="1" spans="2:9">
      <c r="B32" s="29"/>
      <c r="C32" s="29"/>
      <c r="D32" s="29"/>
      <c r="I32" s="29"/>
    </row>
    <row r="33" s="28" customFormat="1" ht="12" customHeight="1" spans="2:9">
      <c r="B33" s="29"/>
      <c r="C33" s="29"/>
      <c r="D33" s="29"/>
      <c r="I33" s="29"/>
    </row>
    <row r="34" s="28" customFormat="1" ht="12" customHeight="1" spans="2:9">
      <c r="B34" s="29"/>
      <c r="C34" s="29"/>
      <c r="D34" s="29"/>
      <c r="I34" s="29"/>
    </row>
    <row r="35" s="28" customFormat="1" ht="12" customHeight="1" spans="2:9">
      <c r="B35" s="29"/>
      <c r="C35" s="29"/>
      <c r="D35" s="29"/>
      <c r="I35" s="29"/>
    </row>
    <row r="36" s="28" customFormat="1" ht="12" customHeight="1" spans="2:9">
      <c r="B36" s="29"/>
      <c r="C36" s="29"/>
      <c r="D36" s="29"/>
      <c r="I36" s="29"/>
    </row>
    <row r="37" s="28" customFormat="1" ht="12" customHeight="1" spans="2:9">
      <c r="B37" s="29"/>
      <c r="C37" s="29"/>
      <c r="D37" s="29"/>
      <c r="I37" s="29"/>
    </row>
    <row r="38" s="28" customFormat="1" ht="12" customHeight="1" spans="2:9">
      <c r="B38" s="29"/>
      <c r="C38" s="29"/>
      <c r="D38" s="29"/>
      <c r="I38" s="29"/>
    </row>
    <row r="39" s="28" customFormat="1" ht="12" customHeight="1" spans="2:9">
      <c r="B39" s="29"/>
      <c r="C39" s="29"/>
      <c r="D39" s="29"/>
      <c r="I39" s="29"/>
    </row>
    <row r="40" s="28" customFormat="1" ht="12" customHeight="1" spans="2:9">
      <c r="B40" s="29"/>
      <c r="C40" s="29"/>
      <c r="D40" s="29"/>
      <c r="I40" s="29"/>
    </row>
    <row r="41" s="28" customFormat="1" ht="12" customHeight="1" spans="2:9">
      <c r="B41" s="29"/>
      <c r="C41" s="29"/>
      <c r="D41" s="29"/>
      <c r="I41" s="29"/>
    </row>
    <row r="42" s="28" customFormat="1" ht="12" customHeight="1" spans="2:9">
      <c r="B42" s="29"/>
      <c r="C42" s="29"/>
      <c r="D42" s="29"/>
      <c r="I42" s="29"/>
    </row>
    <row r="43" s="28" customFormat="1" ht="12" customHeight="1" spans="2:9">
      <c r="B43" s="29"/>
      <c r="C43" s="29"/>
      <c r="D43" s="29"/>
      <c r="I43" s="29"/>
    </row>
    <row r="44" s="28" customFormat="1" ht="12" customHeight="1" spans="2:9">
      <c r="B44" s="29"/>
      <c r="C44" s="29"/>
      <c r="D44" s="29"/>
      <c r="I44" s="29"/>
    </row>
    <row r="45" s="28" customFormat="1" ht="11.25" spans="2:9">
      <c r="B45" s="29"/>
      <c r="C45" s="29"/>
      <c r="D45" s="29"/>
      <c r="I45" s="29"/>
    </row>
    <row r="46" s="28" customFormat="1" ht="11.25" spans="2:9">
      <c r="B46" s="29"/>
      <c r="C46" s="29"/>
      <c r="D46" s="29"/>
      <c r="I46" s="29"/>
    </row>
    <row r="47" s="28" customFormat="1" ht="11.25" spans="2:9">
      <c r="B47" s="29"/>
      <c r="C47" s="29"/>
      <c r="D47" s="29"/>
      <c r="I47" s="29"/>
    </row>
    <row r="48" s="28" customFormat="1" ht="11.25" spans="2:9">
      <c r="B48" s="29"/>
      <c r="C48" s="29"/>
      <c r="D48" s="29"/>
      <c r="I48" s="29"/>
    </row>
    <row r="49" s="28" customFormat="1" ht="11.25" spans="2:9">
      <c r="B49" s="29"/>
      <c r="C49" s="29"/>
      <c r="D49" s="29"/>
      <c r="I49" s="29"/>
    </row>
    <row r="50" s="28" customFormat="1" ht="11.25" spans="2:9">
      <c r="B50" s="29"/>
      <c r="C50" s="29"/>
      <c r="D50" s="29"/>
      <c r="I50" s="29"/>
    </row>
    <row r="51" s="28" customFormat="1" ht="11.25" spans="2:9">
      <c r="B51" s="29"/>
      <c r="C51" s="29"/>
      <c r="D51" s="29"/>
      <c r="I51" s="29"/>
    </row>
    <row r="52" s="28" customFormat="1" ht="11.25" spans="2:9">
      <c r="B52" s="29"/>
      <c r="C52" s="29"/>
      <c r="D52" s="29"/>
      <c r="I52" s="29"/>
    </row>
    <row r="53" s="28" customFormat="1" ht="11.25" spans="2:9">
      <c r="B53" s="29"/>
      <c r="C53" s="29"/>
      <c r="D53" s="29"/>
      <c r="I53" s="29"/>
    </row>
    <row r="54" s="28" customFormat="1" ht="11.25" spans="2:9">
      <c r="B54" s="29"/>
      <c r="C54" s="29"/>
      <c r="D54" s="29"/>
      <c r="I54" s="29"/>
    </row>
    <row r="55" s="28" customFormat="1" ht="11.25" spans="2:9">
      <c r="B55" s="29"/>
      <c r="C55" s="29"/>
      <c r="D55" s="29"/>
      <c r="I55" s="29"/>
    </row>
    <row r="56" s="28" customFormat="1" ht="11.25" spans="2:9">
      <c r="B56" s="29"/>
      <c r="C56" s="29"/>
      <c r="D56" s="29"/>
      <c r="I56" s="29"/>
    </row>
    <row r="57" s="28" customFormat="1" ht="11.25" spans="2:9">
      <c r="B57" s="29"/>
      <c r="C57" s="29"/>
      <c r="D57" s="29"/>
      <c r="I57" s="29"/>
    </row>
    <row r="58" s="28" customFormat="1" ht="11.25" spans="2:9">
      <c r="B58" s="29"/>
      <c r="C58" s="29"/>
      <c r="D58" s="29"/>
      <c r="I58" s="29"/>
    </row>
    <row r="59" s="28" customFormat="1" ht="11.25" spans="2:9">
      <c r="B59" s="29"/>
      <c r="C59" s="29"/>
      <c r="D59" s="29"/>
      <c r="I59" s="29"/>
    </row>
    <row r="60" s="28" customFormat="1" ht="11.25" spans="2:9">
      <c r="B60" s="29"/>
      <c r="C60" s="29"/>
      <c r="D60" s="29"/>
      <c r="I60" s="29"/>
    </row>
    <row r="61" s="28" customFormat="1" ht="11.25" spans="2:9">
      <c r="B61" s="29"/>
      <c r="C61" s="29"/>
      <c r="D61" s="29"/>
      <c r="I61" s="29"/>
    </row>
    <row r="62" s="28" customFormat="1" ht="11.25" spans="2:9">
      <c r="B62" s="29"/>
      <c r="C62" s="29"/>
      <c r="D62" s="29"/>
      <c r="I62" s="29"/>
    </row>
    <row r="63" s="28" customFormat="1" ht="11.25" spans="2:9">
      <c r="B63" s="29"/>
      <c r="C63" s="29"/>
      <c r="D63" s="29"/>
      <c r="I63" s="29"/>
    </row>
    <row r="64" s="28" customFormat="1" ht="11.25" spans="2:9">
      <c r="B64" s="29"/>
      <c r="C64" s="29"/>
      <c r="D64" s="29"/>
      <c r="I64" s="29"/>
    </row>
    <row r="65" s="28" customFormat="1" ht="11.25" spans="2:9">
      <c r="B65" s="29"/>
      <c r="C65" s="29"/>
      <c r="D65" s="29"/>
      <c r="I65" s="29"/>
    </row>
    <row r="66" s="28" customFormat="1" ht="11.25" spans="2:9">
      <c r="B66" s="29"/>
      <c r="C66" s="29"/>
      <c r="D66" s="29"/>
      <c r="I66" s="29"/>
    </row>
    <row r="67" s="28" customFormat="1" ht="11.25" spans="2:9">
      <c r="B67" s="29"/>
      <c r="C67" s="29"/>
      <c r="D67" s="29"/>
      <c r="I67" s="29"/>
    </row>
    <row r="68" s="28" customFormat="1" ht="11.25" spans="2:9">
      <c r="B68" s="29"/>
      <c r="C68" s="29"/>
      <c r="D68" s="29"/>
      <c r="I68" s="29"/>
    </row>
    <row r="69" s="28" customFormat="1" ht="11.25" spans="2:9">
      <c r="B69" s="29"/>
      <c r="C69" s="29"/>
      <c r="D69" s="29"/>
      <c r="I69" s="29"/>
    </row>
    <row r="70" s="28" customFormat="1" ht="11.25" spans="2:9">
      <c r="B70" s="29"/>
      <c r="C70" s="29"/>
      <c r="D70" s="29"/>
      <c r="I70" s="29"/>
    </row>
    <row r="71" s="28" customFormat="1" ht="11.25" spans="2:9">
      <c r="B71" s="29"/>
      <c r="C71" s="29"/>
      <c r="D71" s="29"/>
      <c r="I71" s="29"/>
    </row>
    <row r="72" s="28" customFormat="1" ht="11.25" spans="2:9">
      <c r="B72" s="29"/>
      <c r="C72" s="29"/>
      <c r="D72" s="29"/>
      <c r="I72" s="29"/>
    </row>
    <row r="73" s="28" customFormat="1" ht="11.25" spans="2:9">
      <c r="B73" s="29"/>
      <c r="C73" s="29"/>
      <c r="D73" s="29"/>
      <c r="I73" s="29"/>
    </row>
    <row r="74" s="28" customFormat="1" ht="11.25" spans="2:9">
      <c r="B74" s="29"/>
      <c r="C74" s="29"/>
      <c r="D74" s="29"/>
      <c r="I74" s="29"/>
    </row>
    <row r="75" s="28" customFormat="1" ht="11.25" spans="2:9">
      <c r="B75" s="29"/>
      <c r="C75" s="29"/>
      <c r="D75" s="29"/>
      <c r="I75" s="29"/>
    </row>
    <row r="76" s="28" customFormat="1" ht="11.25" spans="2:9">
      <c r="B76" s="29"/>
      <c r="C76" s="29"/>
      <c r="D76" s="29"/>
      <c r="I76" s="29"/>
    </row>
    <row r="77" s="28" customFormat="1" ht="11.25" spans="2:9">
      <c r="B77" s="29"/>
      <c r="C77" s="29"/>
      <c r="D77" s="29"/>
      <c r="I77" s="29"/>
    </row>
    <row r="78" s="28" customFormat="1" ht="11.25" spans="2:9">
      <c r="B78" s="29"/>
      <c r="C78" s="29"/>
      <c r="D78" s="29"/>
      <c r="I78" s="29"/>
    </row>
    <row r="79" s="28" customFormat="1" ht="11.25" spans="2:9">
      <c r="B79" s="29"/>
      <c r="C79" s="29"/>
      <c r="D79" s="29"/>
      <c r="I79" s="29"/>
    </row>
    <row r="80" s="28" customFormat="1" ht="11.25" spans="2:9">
      <c r="B80" s="29"/>
      <c r="C80" s="29"/>
      <c r="D80" s="29"/>
      <c r="I80" s="29"/>
    </row>
    <row r="81" s="28" customFormat="1" ht="11.25" spans="2:9">
      <c r="B81" s="29"/>
      <c r="C81" s="29"/>
      <c r="D81" s="29"/>
      <c r="I81" s="29"/>
    </row>
    <row r="82" s="28" customFormat="1" ht="11.25" spans="2:9">
      <c r="B82" s="29"/>
      <c r="C82" s="29"/>
      <c r="D82" s="29"/>
      <c r="I82" s="29"/>
    </row>
    <row r="83" s="28" customFormat="1" ht="11.25" spans="2:9">
      <c r="B83" s="29"/>
      <c r="C83" s="29"/>
      <c r="D83" s="29"/>
      <c r="I83" s="29"/>
    </row>
    <row r="84" s="28" customFormat="1" ht="11.25" spans="2:9">
      <c r="B84" s="29"/>
      <c r="C84" s="29"/>
      <c r="D84" s="29"/>
      <c r="I84" s="29"/>
    </row>
    <row r="85" s="28" customFormat="1" ht="11.25" spans="2:9">
      <c r="B85" s="29"/>
      <c r="C85" s="29"/>
      <c r="D85" s="29"/>
      <c r="I85" s="29"/>
    </row>
    <row r="86" s="28" customFormat="1" ht="11.25" spans="2:9">
      <c r="B86" s="29"/>
      <c r="C86" s="29"/>
      <c r="D86" s="29"/>
      <c r="I86" s="29"/>
    </row>
    <row r="87" s="28" customFormat="1" ht="11.25" spans="2:9">
      <c r="B87" s="29"/>
      <c r="C87" s="29"/>
      <c r="D87" s="29"/>
      <c r="I87" s="29"/>
    </row>
    <row r="88" s="28" customFormat="1" ht="11.25" spans="2:9">
      <c r="B88" s="29"/>
      <c r="C88" s="29"/>
      <c r="D88" s="29"/>
      <c r="I88" s="29"/>
    </row>
    <row r="89" s="28" customFormat="1" ht="11.25" spans="2:9">
      <c r="B89" s="29"/>
      <c r="C89" s="29"/>
      <c r="D89" s="29"/>
      <c r="I89" s="29"/>
    </row>
    <row r="90" s="28" customFormat="1" ht="11.25" spans="2:9">
      <c r="B90" s="29"/>
      <c r="C90" s="29"/>
      <c r="D90" s="29"/>
      <c r="I90" s="29"/>
    </row>
    <row r="91" s="28" customFormat="1" ht="11.25" spans="2:9">
      <c r="B91" s="29"/>
      <c r="C91" s="29"/>
      <c r="D91" s="29"/>
      <c r="I91" s="29"/>
    </row>
    <row r="92" s="28" customFormat="1" ht="11.25" spans="2:9">
      <c r="B92" s="29"/>
      <c r="C92" s="29"/>
      <c r="D92" s="29"/>
      <c r="I92" s="29"/>
    </row>
    <row r="93" s="28" customFormat="1" ht="11.25" spans="2:9">
      <c r="B93" s="29"/>
      <c r="C93" s="29"/>
      <c r="D93" s="29"/>
      <c r="I93" s="29"/>
    </row>
    <row r="94" s="28" customFormat="1" ht="11.25" spans="2:9">
      <c r="B94" s="29"/>
      <c r="C94" s="29"/>
      <c r="D94" s="29"/>
      <c r="I94" s="29"/>
    </row>
    <row r="95" s="28" customFormat="1" ht="11.25" spans="2:9">
      <c r="B95" s="29"/>
      <c r="C95" s="29"/>
      <c r="D95" s="29"/>
      <c r="I95" s="29"/>
    </row>
    <row r="96" s="28" customFormat="1" ht="11.25" spans="2:9">
      <c r="B96" s="29"/>
      <c r="C96" s="29"/>
      <c r="D96" s="29"/>
      <c r="I96" s="29"/>
    </row>
    <row r="97" s="28" customFormat="1" ht="11.25" spans="2:9">
      <c r="B97" s="29"/>
      <c r="C97" s="29"/>
      <c r="D97" s="29"/>
      <c r="I97" s="29"/>
    </row>
    <row r="98" s="28" customFormat="1" ht="11.25" spans="2:9">
      <c r="B98" s="29"/>
      <c r="C98" s="29"/>
      <c r="D98" s="29"/>
      <c r="I98" s="29"/>
    </row>
    <row r="99" s="28" customFormat="1" ht="11.25" spans="2:9">
      <c r="B99" s="29"/>
      <c r="C99" s="29"/>
      <c r="D99" s="29"/>
      <c r="I99" s="29"/>
    </row>
    <row r="100" s="28" customFormat="1" ht="11.25" spans="2:9">
      <c r="B100" s="29"/>
      <c r="C100" s="29"/>
      <c r="D100" s="29"/>
      <c r="I100" s="29"/>
    </row>
    <row r="101" s="28" customFormat="1" ht="11.25" spans="2:9">
      <c r="B101" s="29"/>
      <c r="C101" s="29"/>
      <c r="D101" s="29"/>
      <c r="I101" s="29"/>
    </row>
    <row r="102" s="28" customFormat="1" ht="11.25" spans="2:9">
      <c r="B102" s="29"/>
      <c r="C102" s="29"/>
      <c r="D102" s="29"/>
      <c r="I102" s="29"/>
    </row>
    <row r="103" s="28" customFormat="1" ht="11.25" spans="2:9">
      <c r="B103" s="29"/>
      <c r="C103" s="29"/>
      <c r="D103" s="29"/>
      <c r="I103" s="29"/>
    </row>
    <row r="104" s="28" customFormat="1" ht="11.25" spans="2:9">
      <c r="B104" s="29"/>
      <c r="C104" s="29"/>
      <c r="D104" s="29"/>
      <c r="I104" s="29"/>
    </row>
    <row r="105" s="28" customFormat="1" ht="11.25" spans="2:9">
      <c r="B105" s="29"/>
      <c r="C105" s="29"/>
      <c r="D105" s="29"/>
      <c r="I105" s="29"/>
    </row>
    <row r="106" s="28" customFormat="1" ht="11.25" spans="2:9">
      <c r="B106" s="29"/>
      <c r="C106" s="29"/>
      <c r="D106" s="29"/>
      <c r="I106" s="29"/>
    </row>
    <row r="107" s="28" customFormat="1" ht="11.25" spans="2:9">
      <c r="B107" s="29"/>
      <c r="C107" s="29"/>
      <c r="D107" s="29"/>
      <c r="I107" s="29"/>
    </row>
    <row r="108" s="28" customFormat="1" ht="11.25" spans="2:9">
      <c r="B108" s="29"/>
      <c r="C108" s="29"/>
      <c r="D108" s="29"/>
      <c r="I108" s="29"/>
    </row>
    <row r="109" s="28" customFormat="1" ht="11.25" spans="2:9">
      <c r="B109" s="29"/>
      <c r="C109" s="29"/>
      <c r="D109" s="29"/>
      <c r="I109" s="29"/>
    </row>
    <row r="110" s="28" customFormat="1" ht="11.25" spans="2:9">
      <c r="B110" s="29"/>
      <c r="C110" s="29"/>
      <c r="D110" s="29"/>
      <c r="I110" s="29"/>
    </row>
    <row r="111" s="28" customFormat="1" ht="11.25" spans="2:9">
      <c r="B111" s="29"/>
      <c r="C111" s="29"/>
      <c r="D111" s="29"/>
      <c r="I111" s="29"/>
    </row>
    <row r="112" s="28" customFormat="1" ht="11.25" spans="2:9">
      <c r="B112" s="29"/>
      <c r="C112" s="29"/>
      <c r="D112" s="29"/>
      <c r="I112" s="29"/>
    </row>
    <row r="113" s="28" customFormat="1" ht="11.25" spans="2:9">
      <c r="B113" s="29"/>
      <c r="C113" s="29"/>
      <c r="D113" s="29"/>
      <c r="I113" s="29"/>
    </row>
    <row r="114" s="28" customFormat="1" ht="11.25" spans="2:9">
      <c r="B114" s="29"/>
      <c r="C114" s="29"/>
      <c r="D114" s="29"/>
      <c r="I114" s="29"/>
    </row>
    <row r="115" s="28" customFormat="1" ht="11.25" spans="2:9">
      <c r="B115" s="29"/>
      <c r="C115" s="29"/>
      <c r="D115" s="29"/>
      <c r="I115" s="29"/>
    </row>
    <row r="116" s="28" customFormat="1" ht="11.25" spans="2:9">
      <c r="B116" s="29"/>
      <c r="C116" s="29"/>
      <c r="D116" s="29"/>
      <c r="I116" s="29"/>
    </row>
    <row r="117" s="28" customFormat="1" ht="11.25" spans="2:9">
      <c r="B117" s="29"/>
      <c r="C117" s="29"/>
      <c r="D117" s="29"/>
      <c r="I117" s="29"/>
    </row>
    <row r="118" s="28" customFormat="1" ht="11.25" spans="2:9">
      <c r="B118" s="29"/>
      <c r="C118" s="29"/>
      <c r="D118" s="29"/>
      <c r="I118" s="29"/>
    </row>
    <row r="119" s="28" customFormat="1" ht="11.25" spans="2:9">
      <c r="B119" s="29"/>
      <c r="C119" s="29"/>
      <c r="D119" s="29"/>
      <c r="I119" s="29"/>
    </row>
    <row r="120" s="28" customFormat="1" ht="11.25" spans="2:9">
      <c r="B120" s="29"/>
      <c r="C120" s="29"/>
      <c r="D120" s="29"/>
      <c r="I120" s="29"/>
    </row>
    <row r="121" s="28" customFormat="1" ht="11.25" spans="2:9">
      <c r="B121" s="29"/>
      <c r="C121" s="29"/>
      <c r="D121" s="29"/>
      <c r="I121" s="29"/>
    </row>
    <row r="122" s="28" customFormat="1" ht="11.25" spans="2:9">
      <c r="B122" s="29"/>
      <c r="C122" s="29"/>
      <c r="D122" s="29"/>
      <c r="I122" s="29"/>
    </row>
    <row r="123" s="28" customFormat="1" ht="11.25" spans="2:9">
      <c r="B123" s="29"/>
      <c r="C123" s="29"/>
      <c r="D123" s="29"/>
      <c r="I123" s="29"/>
    </row>
    <row r="124" s="28" customFormat="1" ht="11.25" spans="2:9">
      <c r="B124" s="29"/>
      <c r="C124" s="29"/>
      <c r="D124" s="29"/>
      <c r="I124" s="29"/>
    </row>
    <row r="125" s="28" customFormat="1" ht="11.25" spans="2:9">
      <c r="B125" s="29"/>
      <c r="C125" s="29"/>
      <c r="D125" s="29"/>
      <c r="I125" s="29"/>
    </row>
    <row r="126" s="28" customFormat="1" ht="11.25" spans="2:9">
      <c r="B126" s="29"/>
      <c r="C126" s="29"/>
      <c r="D126" s="29"/>
      <c r="I126" s="29"/>
    </row>
    <row r="127" s="28" customFormat="1" ht="11.25" spans="2:9">
      <c r="B127" s="29"/>
      <c r="C127" s="29"/>
      <c r="D127" s="29"/>
      <c r="I127" s="29"/>
    </row>
    <row r="128" s="28" customFormat="1" ht="11.25" spans="2:9">
      <c r="B128" s="29"/>
      <c r="C128" s="29"/>
      <c r="D128" s="29"/>
      <c r="I128" s="29"/>
    </row>
    <row r="129" s="28" customFormat="1" ht="11.25" spans="2:9">
      <c r="B129" s="29"/>
      <c r="C129" s="29"/>
      <c r="D129" s="29"/>
      <c r="I129" s="29"/>
    </row>
    <row r="130" s="28" customFormat="1" ht="11.25" spans="2:9">
      <c r="B130" s="29"/>
      <c r="C130" s="29"/>
      <c r="D130" s="29"/>
      <c r="I130" s="29"/>
    </row>
    <row r="131" s="28" customFormat="1" ht="11.25" spans="2:9">
      <c r="B131" s="29"/>
      <c r="C131" s="29"/>
      <c r="D131" s="29"/>
      <c r="I131" s="29"/>
    </row>
    <row r="132" s="28" customFormat="1" ht="11.25" spans="2:9">
      <c r="B132" s="29"/>
      <c r="C132" s="29"/>
      <c r="D132" s="29"/>
      <c r="I132" s="29"/>
    </row>
    <row r="133" s="28" customFormat="1" ht="11.25" spans="2:9">
      <c r="B133" s="29"/>
      <c r="C133" s="29"/>
      <c r="D133" s="29"/>
      <c r="I133" s="29"/>
    </row>
    <row r="134" s="28" customFormat="1" ht="11.25" spans="2:9">
      <c r="B134" s="29"/>
      <c r="C134" s="29"/>
      <c r="D134" s="29"/>
      <c r="I134" s="29"/>
    </row>
    <row r="135" s="28" customFormat="1" ht="11.25" spans="2:9">
      <c r="B135" s="29"/>
      <c r="C135" s="29"/>
      <c r="D135" s="29"/>
      <c r="I135" s="29"/>
    </row>
    <row r="136" s="28" customFormat="1" ht="11.25" spans="2:9">
      <c r="B136" s="29"/>
      <c r="C136" s="29"/>
      <c r="D136" s="29"/>
      <c r="I136" s="29"/>
    </row>
    <row r="137" s="28" customFormat="1" ht="11.25" spans="2:9">
      <c r="B137" s="29"/>
      <c r="C137" s="29"/>
      <c r="D137" s="29"/>
      <c r="I137" s="29"/>
    </row>
    <row r="138" s="28" customFormat="1" ht="11.25" spans="2:9">
      <c r="B138" s="29"/>
      <c r="C138" s="29"/>
      <c r="D138" s="29"/>
      <c r="I138" s="29"/>
    </row>
    <row r="139" s="28" customFormat="1" ht="11.25" spans="2:9">
      <c r="B139" s="29"/>
      <c r="C139" s="29"/>
      <c r="D139" s="29"/>
      <c r="I139" s="29"/>
    </row>
    <row r="140" s="28" customFormat="1" ht="11.25" spans="2:9">
      <c r="B140" s="29"/>
      <c r="C140" s="29"/>
      <c r="D140" s="29"/>
      <c r="I140" s="29"/>
    </row>
    <row r="141" s="28" customFormat="1" ht="11.25" spans="2:9">
      <c r="B141" s="29"/>
      <c r="C141" s="29"/>
      <c r="D141" s="29"/>
      <c r="I141" s="29"/>
    </row>
    <row r="142" s="28" customFormat="1" ht="11.25" spans="2:9">
      <c r="B142" s="29"/>
      <c r="C142" s="29"/>
      <c r="D142" s="29"/>
      <c r="I142" s="29"/>
    </row>
    <row r="143" s="28" customFormat="1" ht="11.25" spans="2:9">
      <c r="B143" s="29"/>
      <c r="C143" s="29"/>
      <c r="D143" s="29"/>
      <c r="I143" s="29"/>
    </row>
    <row r="144" s="28" customFormat="1" ht="11.25" spans="2:9">
      <c r="B144" s="29"/>
      <c r="C144" s="29"/>
      <c r="D144" s="29"/>
      <c r="I144" s="29"/>
    </row>
    <row r="145" s="28" customFormat="1" ht="11.25" spans="2:9">
      <c r="B145" s="29"/>
      <c r="C145" s="29"/>
      <c r="D145" s="29"/>
      <c r="I145" s="29"/>
    </row>
    <row r="146" s="28" customFormat="1" ht="11.25" spans="2:9">
      <c r="B146" s="29"/>
      <c r="C146" s="29"/>
      <c r="D146" s="29"/>
      <c r="I146" s="29"/>
    </row>
    <row r="147" s="28" customFormat="1" ht="11.25" spans="2:9">
      <c r="B147" s="29"/>
      <c r="C147" s="29"/>
      <c r="D147" s="29"/>
      <c r="I147" s="29"/>
    </row>
    <row r="148" s="28" customFormat="1" ht="11.25" spans="2:9">
      <c r="B148" s="29"/>
      <c r="C148" s="29"/>
      <c r="D148" s="29"/>
      <c r="I148" s="29"/>
    </row>
    <row r="149" s="28" customFormat="1" ht="11.25" spans="2:9">
      <c r="B149" s="29"/>
      <c r="C149" s="29"/>
      <c r="D149" s="29"/>
      <c r="I149" s="29"/>
    </row>
    <row r="150" s="28" customFormat="1" ht="11.25" spans="2:9">
      <c r="B150" s="29"/>
      <c r="C150" s="29"/>
      <c r="D150" s="29"/>
      <c r="I150" s="29"/>
    </row>
  </sheetData>
  <mergeCells count="25">
    <mergeCell ref="A2:L2"/>
    <mergeCell ref="B3:C3"/>
    <mergeCell ref="E3:H3"/>
    <mergeCell ref="I3:J3"/>
    <mergeCell ref="K3:L3"/>
    <mergeCell ref="B4:C4"/>
    <mergeCell ref="E4:H4"/>
    <mergeCell ref="I4:J4"/>
    <mergeCell ref="K4:L4"/>
    <mergeCell ref="B5:C5"/>
    <mergeCell ref="E5:H5"/>
    <mergeCell ref="K5:L5"/>
    <mergeCell ref="I6:J6"/>
    <mergeCell ref="K6:L6"/>
    <mergeCell ref="I7:J7"/>
    <mergeCell ref="K7:L7"/>
    <mergeCell ref="I8:J8"/>
    <mergeCell ref="K8:L8"/>
    <mergeCell ref="I9:J9"/>
    <mergeCell ref="K9:L9"/>
    <mergeCell ref="A28:L28"/>
    <mergeCell ref="A6:A9"/>
    <mergeCell ref="G11:G16"/>
    <mergeCell ref="G18:G24"/>
    <mergeCell ref="B6:H9"/>
  </mergeCells>
  <printOptions horizontalCentered="1"/>
  <pageMargins left="0" right="0" top="1" bottom="0.55" header="0.511805555555556" footer="0.511805555555556"/>
  <pageSetup paperSize="9" scale="90" orientation="landscape" horizontalDpi="600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41"/>
  <sheetViews>
    <sheetView workbookViewId="0">
      <selection activeCell="F45" sqref="F45"/>
    </sheetView>
  </sheetViews>
  <sheetFormatPr defaultColWidth="9" defaultRowHeight="13.5"/>
  <cols>
    <col min="1" max="1" width="14.25" style="28" customWidth="1"/>
    <col min="2" max="2" width="14.625" style="28" customWidth="1"/>
    <col min="3" max="3" width="18.125" style="28" customWidth="1"/>
    <col min="4" max="4" width="13.25" style="28" customWidth="1"/>
    <col min="5" max="5" width="15.375" style="28" customWidth="1"/>
    <col min="6" max="6" width="10.25" style="28" customWidth="1"/>
    <col min="7" max="7" width="7.25" style="28" customWidth="1"/>
    <col min="8" max="8" width="9.625" style="28" customWidth="1"/>
    <col min="9" max="9" width="7" style="28" customWidth="1"/>
    <col min="10" max="11" width="8.875" style="28" customWidth="1"/>
    <col min="12" max="12" width="8.5" style="28" customWidth="1"/>
    <col min="13" max="13" width="8.25" style="28" customWidth="1"/>
    <col min="14" max="16380" width="9" style="28"/>
  </cols>
  <sheetData>
    <row r="1" spans="1:1">
      <c r="A1" s="1" t="s">
        <v>381</v>
      </c>
    </row>
    <row r="2" s="28" customFormat="1" ht="37.9" customHeight="1" spans="1:12">
      <c r="A2" s="30" t="s">
        <v>253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="28" customFormat="1" ht="35" customHeight="1" spans="1:12">
      <c r="A3" s="31" t="s">
        <v>254</v>
      </c>
      <c r="B3" s="32" t="s">
        <v>244</v>
      </c>
      <c r="C3" s="32"/>
      <c r="D3" s="31" t="s">
        <v>255</v>
      </c>
      <c r="E3" s="32" t="s">
        <v>249</v>
      </c>
      <c r="F3" s="32"/>
      <c r="G3" s="32"/>
      <c r="H3" s="32"/>
      <c r="I3" s="42" t="s">
        <v>256</v>
      </c>
      <c r="J3" s="42"/>
      <c r="K3" s="43" t="s">
        <v>382</v>
      </c>
      <c r="L3" s="43"/>
    </row>
    <row r="4" s="28" customFormat="1" ht="21" customHeight="1" spans="1:12">
      <c r="A4" s="31" t="s">
        <v>258</v>
      </c>
      <c r="B4" s="32" t="s">
        <v>259</v>
      </c>
      <c r="C4" s="32"/>
      <c r="D4" s="31" t="s">
        <v>260</v>
      </c>
      <c r="E4" s="32" t="s">
        <v>383</v>
      </c>
      <c r="F4" s="32"/>
      <c r="G4" s="32"/>
      <c r="H4" s="32"/>
      <c r="I4" s="42" t="s">
        <v>262</v>
      </c>
      <c r="J4" s="42"/>
      <c r="K4" s="44">
        <v>300000</v>
      </c>
      <c r="L4" s="44"/>
    </row>
    <row r="5" s="28" customFormat="1" ht="20" customHeight="1" spans="1:12">
      <c r="A5" s="31" t="s">
        <v>264</v>
      </c>
      <c r="B5" s="32">
        <v>10</v>
      </c>
      <c r="C5" s="32"/>
      <c r="D5" s="31" t="s">
        <v>265</v>
      </c>
      <c r="E5" s="32" t="s">
        <v>266</v>
      </c>
      <c r="F5" s="32"/>
      <c r="G5" s="32"/>
      <c r="H5" s="32"/>
      <c r="I5" s="42" t="s">
        <v>75</v>
      </c>
      <c r="J5" s="42" t="s">
        <v>267</v>
      </c>
      <c r="K5" s="44">
        <v>300000</v>
      </c>
      <c r="L5" s="44"/>
    </row>
    <row r="6" s="28" customFormat="1" ht="25.15" customHeight="1" spans="1:12">
      <c r="A6" s="33" t="s">
        <v>268</v>
      </c>
      <c r="B6" s="34" t="s">
        <v>384</v>
      </c>
      <c r="C6" s="34"/>
      <c r="D6" s="34"/>
      <c r="E6" s="34"/>
      <c r="F6" s="34"/>
      <c r="G6" s="34"/>
      <c r="H6" s="34"/>
      <c r="I6" s="42" t="s">
        <v>270</v>
      </c>
      <c r="J6" s="42"/>
      <c r="K6" s="45" t="s">
        <v>271</v>
      </c>
      <c r="L6" s="45"/>
    </row>
    <row r="7" s="28" customFormat="1" ht="25.15" customHeight="1" spans="1:12">
      <c r="A7" s="33"/>
      <c r="B7" s="34"/>
      <c r="C7" s="34"/>
      <c r="D7" s="34"/>
      <c r="E7" s="34"/>
      <c r="F7" s="34"/>
      <c r="G7" s="34"/>
      <c r="H7" s="34"/>
      <c r="I7" s="42" t="s">
        <v>272</v>
      </c>
      <c r="J7" s="42"/>
      <c r="K7" s="45" t="s">
        <v>271</v>
      </c>
      <c r="L7" s="45"/>
    </row>
    <row r="8" s="28" customFormat="1" ht="18" customHeight="1" spans="1:12">
      <c r="A8" s="33"/>
      <c r="B8" s="34"/>
      <c r="C8" s="34"/>
      <c r="D8" s="34"/>
      <c r="E8" s="34"/>
      <c r="F8" s="34"/>
      <c r="G8" s="34"/>
      <c r="H8" s="34"/>
      <c r="I8" s="42" t="s">
        <v>273</v>
      </c>
      <c r="J8" s="42"/>
      <c r="K8" s="45" t="s">
        <v>271</v>
      </c>
      <c r="L8" s="45"/>
    </row>
    <row r="9" s="28" customFormat="1" ht="15" customHeight="1" spans="1:12">
      <c r="A9" s="33"/>
      <c r="B9" s="34"/>
      <c r="C9" s="34"/>
      <c r="D9" s="34"/>
      <c r="E9" s="34"/>
      <c r="F9" s="34"/>
      <c r="G9" s="34"/>
      <c r="H9" s="34"/>
      <c r="I9" s="42" t="s">
        <v>274</v>
      </c>
      <c r="J9" s="42"/>
      <c r="K9" s="45" t="s">
        <v>271</v>
      </c>
      <c r="L9" s="45"/>
    </row>
    <row r="10" s="29" customFormat="1" ht="25.15" customHeight="1" spans="1:12">
      <c r="A10" s="35" t="s">
        <v>275</v>
      </c>
      <c r="B10" s="35" t="s">
        <v>276</v>
      </c>
      <c r="C10" s="35" t="s">
        <v>277</v>
      </c>
      <c r="D10" s="35" t="s">
        <v>278</v>
      </c>
      <c r="E10" s="35" t="s">
        <v>279</v>
      </c>
      <c r="F10" s="35" t="s">
        <v>280</v>
      </c>
      <c r="G10" s="36" t="s">
        <v>329</v>
      </c>
      <c r="H10" s="35" t="s">
        <v>282</v>
      </c>
      <c r="I10" s="31"/>
      <c r="J10" s="38"/>
      <c r="K10" s="38"/>
      <c r="L10" s="38"/>
    </row>
    <row r="11" s="28" customFormat="1" ht="24" customHeight="1" spans="1:12">
      <c r="A11" s="37" t="s">
        <v>283</v>
      </c>
      <c r="B11" s="37" t="s">
        <v>284</v>
      </c>
      <c r="C11" s="46" t="s">
        <v>385</v>
      </c>
      <c r="D11" s="47" t="s">
        <v>386</v>
      </c>
      <c r="E11" s="47" t="s">
        <v>387</v>
      </c>
      <c r="F11" s="47" t="s">
        <v>360</v>
      </c>
      <c r="G11" s="39">
        <v>20</v>
      </c>
      <c r="H11" s="38" t="s">
        <v>289</v>
      </c>
      <c r="I11" s="38"/>
      <c r="J11" s="38"/>
      <c r="K11" s="38"/>
      <c r="L11" s="38"/>
    </row>
    <row r="12" s="28" customFormat="1" ht="24" customHeight="1" spans="1:12">
      <c r="A12" s="37"/>
      <c r="B12" s="37"/>
      <c r="C12" s="46" t="s">
        <v>388</v>
      </c>
      <c r="D12" s="47" t="s">
        <v>389</v>
      </c>
      <c r="E12" s="47" t="s">
        <v>390</v>
      </c>
      <c r="F12" s="47" t="s">
        <v>356</v>
      </c>
      <c r="G12" s="40"/>
      <c r="H12" s="38" t="s">
        <v>289</v>
      </c>
      <c r="I12" s="38"/>
      <c r="J12" s="38"/>
      <c r="K12" s="38"/>
      <c r="L12" s="38"/>
    </row>
    <row r="13" s="28" customFormat="1" ht="24" customHeight="1" spans="1:12">
      <c r="A13" s="37"/>
      <c r="B13" s="37"/>
      <c r="C13" s="46" t="s">
        <v>391</v>
      </c>
      <c r="D13" s="47" t="s">
        <v>392</v>
      </c>
      <c r="E13" s="47" t="s">
        <v>393</v>
      </c>
      <c r="F13" s="47" t="s">
        <v>364</v>
      </c>
      <c r="G13" s="40"/>
      <c r="H13" s="38" t="s">
        <v>289</v>
      </c>
      <c r="I13" s="38"/>
      <c r="J13" s="38"/>
      <c r="K13" s="38"/>
      <c r="L13" s="38"/>
    </row>
    <row r="14" s="28" customFormat="1" ht="24" customHeight="1" spans="1:12">
      <c r="A14" s="37"/>
      <c r="B14" s="37"/>
      <c r="C14" s="46" t="s">
        <v>394</v>
      </c>
      <c r="D14" s="47" t="s">
        <v>395</v>
      </c>
      <c r="E14" s="47" t="s">
        <v>334</v>
      </c>
      <c r="F14" s="47" t="s">
        <v>396</v>
      </c>
      <c r="G14" s="40"/>
      <c r="H14" s="38" t="s">
        <v>289</v>
      </c>
      <c r="I14" s="38"/>
      <c r="J14" s="38"/>
      <c r="K14" s="38"/>
      <c r="L14" s="38"/>
    </row>
    <row r="15" s="28" customFormat="1" ht="24" customHeight="1" spans="1:12">
      <c r="A15" s="37"/>
      <c r="B15" s="37"/>
      <c r="C15" s="46" t="s">
        <v>397</v>
      </c>
      <c r="D15" s="47" t="s">
        <v>398</v>
      </c>
      <c r="E15" s="47" t="s">
        <v>399</v>
      </c>
      <c r="F15" s="47" t="s">
        <v>400</v>
      </c>
      <c r="G15" s="40"/>
      <c r="H15" s="38" t="s">
        <v>289</v>
      </c>
      <c r="I15" s="38"/>
      <c r="J15" s="38"/>
      <c r="K15" s="38"/>
      <c r="L15" s="38"/>
    </row>
    <row r="16" s="28" customFormat="1" ht="24" customHeight="1" spans="1:12">
      <c r="A16" s="37"/>
      <c r="B16" s="37"/>
      <c r="C16" s="46" t="s">
        <v>401</v>
      </c>
      <c r="D16" s="47" t="s">
        <v>402</v>
      </c>
      <c r="E16" s="47" t="s">
        <v>403</v>
      </c>
      <c r="F16" s="47" t="s">
        <v>356</v>
      </c>
      <c r="G16" s="40"/>
      <c r="H16" s="38" t="s">
        <v>289</v>
      </c>
      <c r="I16" s="38"/>
      <c r="J16" s="38"/>
      <c r="K16" s="38"/>
      <c r="L16" s="38"/>
    </row>
    <row r="17" s="28" customFormat="1" ht="24" customHeight="1" spans="1:12">
      <c r="A17" s="37"/>
      <c r="B17" s="37"/>
      <c r="C17" s="46" t="s">
        <v>404</v>
      </c>
      <c r="D17" s="47" t="s">
        <v>405</v>
      </c>
      <c r="E17" s="47" t="s">
        <v>406</v>
      </c>
      <c r="F17" s="47" t="s">
        <v>335</v>
      </c>
      <c r="G17" s="40"/>
      <c r="H17" s="38" t="s">
        <v>289</v>
      </c>
      <c r="I17" s="38"/>
      <c r="J17" s="38"/>
      <c r="K17" s="38"/>
      <c r="L17" s="38"/>
    </row>
    <row r="18" s="28" customFormat="1" ht="24" customHeight="1" spans="1:12">
      <c r="A18" s="37"/>
      <c r="B18" s="37"/>
      <c r="C18" s="46" t="s">
        <v>407</v>
      </c>
      <c r="D18" s="47" t="s">
        <v>408</v>
      </c>
      <c r="E18" s="47" t="s">
        <v>409</v>
      </c>
      <c r="F18" s="47" t="s">
        <v>356</v>
      </c>
      <c r="G18" s="40"/>
      <c r="H18" s="38" t="s">
        <v>289</v>
      </c>
      <c r="I18" s="38"/>
      <c r="J18" s="38"/>
      <c r="K18" s="38"/>
      <c r="L18" s="38"/>
    </row>
    <row r="19" s="28" customFormat="1" ht="24" customHeight="1" spans="1:12">
      <c r="A19" s="37"/>
      <c r="B19" s="37"/>
      <c r="C19" s="46" t="s">
        <v>410</v>
      </c>
      <c r="D19" s="47" t="s">
        <v>411</v>
      </c>
      <c r="E19" s="47" t="s">
        <v>412</v>
      </c>
      <c r="F19" s="47" t="s">
        <v>356</v>
      </c>
      <c r="G19" s="40"/>
      <c r="H19" s="38" t="s">
        <v>289</v>
      </c>
      <c r="I19" s="38"/>
      <c r="J19" s="38"/>
      <c r="K19" s="38"/>
      <c r="L19" s="38"/>
    </row>
    <row r="20" s="28" customFormat="1" ht="12" customHeight="1" spans="1:12">
      <c r="A20" s="37"/>
      <c r="B20" s="37"/>
      <c r="C20" s="46" t="s">
        <v>413</v>
      </c>
      <c r="D20" s="47" t="s">
        <v>414</v>
      </c>
      <c r="E20" s="47" t="s">
        <v>415</v>
      </c>
      <c r="F20" s="47" t="s">
        <v>356</v>
      </c>
      <c r="G20" s="40"/>
      <c r="H20" s="38" t="s">
        <v>289</v>
      </c>
      <c r="I20" s="38"/>
      <c r="J20" s="50"/>
      <c r="K20" s="50"/>
      <c r="L20" s="50"/>
    </row>
    <row r="21" s="28" customFormat="1" ht="12" customHeight="1" spans="1:12">
      <c r="A21" s="37"/>
      <c r="B21" s="37" t="s">
        <v>294</v>
      </c>
      <c r="C21" s="46" t="s">
        <v>416</v>
      </c>
      <c r="D21" s="47" t="s">
        <v>417</v>
      </c>
      <c r="E21" s="47" t="s">
        <v>418</v>
      </c>
      <c r="F21" s="47" t="s">
        <v>368</v>
      </c>
      <c r="G21" s="39">
        <v>20</v>
      </c>
      <c r="H21" s="38" t="s">
        <v>289</v>
      </c>
      <c r="I21" s="38"/>
      <c r="J21" s="50"/>
      <c r="K21" s="50"/>
      <c r="L21" s="50"/>
    </row>
    <row r="22" s="28" customFormat="1" ht="12" customHeight="1" spans="1:12">
      <c r="A22" s="37"/>
      <c r="B22" s="37"/>
      <c r="C22" s="46" t="s">
        <v>419</v>
      </c>
      <c r="D22" s="47" t="s">
        <v>420</v>
      </c>
      <c r="E22" s="47" t="s">
        <v>421</v>
      </c>
      <c r="F22" s="47" t="s">
        <v>366</v>
      </c>
      <c r="G22" s="40"/>
      <c r="H22" s="38" t="s">
        <v>289</v>
      </c>
      <c r="I22" s="38"/>
      <c r="J22" s="50"/>
      <c r="K22" s="50"/>
      <c r="L22" s="50"/>
    </row>
    <row r="23" s="28" customFormat="1" ht="12" customHeight="1" spans="1:12">
      <c r="A23" s="37"/>
      <c r="B23" s="37"/>
      <c r="C23" s="46" t="s">
        <v>391</v>
      </c>
      <c r="D23" s="47" t="s">
        <v>422</v>
      </c>
      <c r="E23" s="47" t="s">
        <v>423</v>
      </c>
      <c r="F23" s="47" t="s">
        <v>370</v>
      </c>
      <c r="G23" s="40"/>
      <c r="H23" s="38" t="s">
        <v>289</v>
      </c>
      <c r="I23" s="38"/>
      <c r="J23" s="50"/>
      <c r="K23" s="50"/>
      <c r="L23" s="50"/>
    </row>
    <row r="24" s="28" customFormat="1" ht="12" customHeight="1" spans="1:12">
      <c r="A24" s="37"/>
      <c r="B24" s="37"/>
      <c r="C24" s="46" t="s">
        <v>394</v>
      </c>
      <c r="D24" s="47" t="s">
        <v>424</v>
      </c>
      <c r="E24" s="47" t="s">
        <v>425</v>
      </c>
      <c r="F24" s="47" t="s">
        <v>372</v>
      </c>
      <c r="G24" s="40"/>
      <c r="H24" s="38" t="s">
        <v>289</v>
      </c>
      <c r="I24" s="38"/>
      <c r="J24" s="50"/>
      <c r="K24" s="50"/>
      <c r="L24" s="50"/>
    </row>
    <row r="25" s="28" customFormat="1" ht="12" customHeight="1" spans="1:12">
      <c r="A25" s="37"/>
      <c r="B25" s="37"/>
      <c r="C25" s="46" t="s">
        <v>397</v>
      </c>
      <c r="D25" s="47" t="s">
        <v>426</v>
      </c>
      <c r="E25" s="47" t="s">
        <v>427</v>
      </c>
      <c r="F25" s="47" t="s">
        <v>428</v>
      </c>
      <c r="G25" s="40"/>
      <c r="H25" s="38" t="s">
        <v>289</v>
      </c>
      <c r="I25" s="38"/>
      <c r="J25" s="50"/>
      <c r="K25" s="50"/>
      <c r="L25" s="50"/>
    </row>
    <row r="26" s="28" customFormat="1" ht="12" customHeight="1" spans="1:12">
      <c r="A26" s="37"/>
      <c r="B26" s="37"/>
      <c r="C26" s="46" t="s">
        <v>401</v>
      </c>
      <c r="D26" s="47" t="s">
        <v>429</v>
      </c>
      <c r="E26" s="47" t="s">
        <v>430</v>
      </c>
      <c r="F26" s="47" t="s">
        <v>366</v>
      </c>
      <c r="G26" s="40"/>
      <c r="H26" s="38" t="s">
        <v>289</v>
      </c>
      <c r="I26" s="38"/>
      <c r="J26" s="50"/>
      <c r="K26" s="50"/>
      <c r="L26" s="50"/>
    </row>
    <row r="27" s="28" customFormat="1" ht="12" customHeight="1" spans="1:12">
      <c r="A27" s="37"/>
      <c r="B27" s="37"/>
      <c r="C27" s="46" t="s">
        <v>404</v>
      </c>
      <c r="D27" s="47" t="s">
        <v>431</v>
      </c>
      <c r="E27" s="47" t="s">
        <v>432</v>
      </c>
      <c r="F27" s="47" t="s">
        <v>433</v>
      </c>
      <c r="G27" s="40"/>
      <c r="H27" s="38" t="s">
        <v>289</v>
      </c>
      <c r="I27" s="38"/>
      <c r="J27" s="50"/>
      <c r="K27" s="50"/>
      <c r="L27" s="50"/>
    </row>
    <row r="28" s="28" customFormat="1" ht="12" customHeight="1" spans="1:12">
      <c r="A28" s="37"/>
      <c r="B28" s="37"/>
      <c r="C28" s="46" t="s">
        <v>407</v>
      </c>
      <c r="D28" s="47" t="s">
        <v>434</v>
      </c>
      <c r="E28" s="47" t="s">
        <v>435</v>
      </c>
      <c r="F28" s="47" t="s">
        <v>366</v>
      </c>
      <c r="G28" s="40"/>
      <c r="H28" s="38" t="s">
        <v>289</v>
      </c>
      <c r="I28" s="38"/>
      <c r="J28" s="50"/>
      <c r="K28" s="50"/>
      <c r="L28" s="50"/>
    </row>
    <row r="29" s="28" customFormat="1" ht="12" customHeight="1" spans="1:12">
      <c r="A29" s="37"/>
      <c r="B29" s="37"/>
      <c r="C29" s="46" t="s">
        <v>410</v>
      </c>
      <c r="D29" s="47" t="s">
        <v>436</v>
      </c>
      <c r="E29" s="47" t="s">
        <v>437</v>
      </c>
      <c r="F29" s="47" t="s">
        <v>366</v>
      </c>
      <c r="G29" s="40"/>
      <c r="H29" s="38" t="s">
        <v>289</v>
      </c>
      <c r="I29" s="38"/>
      <c r="J29" s="50"/>
      <c r="K29" s="50"/>
      <c r="L29" s="50"/>
    </row>
    <row r="30" s="28" customFormat="1" ht="12" customHeight="1" spans="1:12">
      <c r="A30" s="37"/>
      <c r="B30" s="37"/>
      <c r="C30" s="46" t="s">
        <v>413</v>
      </c>
      <c r="D30" s="47" t="s">
        <v>438</v>
      </c>
      <c r="E30" s="47" t="s">
        <v>439</v>
      </c>
      <c r="F30" s="47" t="s">
        <v>366</v>
      </c>
      <c r="G30" s="41"/>
      <c r="H30" s="38" t="s">
        <v>289</v>
      </c>
      <c r="I30" s="38"/>
      <c r="J30" s="50"/>
      <c r="K30" s="50"/>
      <c r="L30" s="50"/>
    </row>
    <row r="31" s="28" customFormat="1" ht="12" customHeight="1" spans="1:12">
      <c r="A31" s="48"/>
      <c r="B31" s="37" t="s">
        <v>290</v>
      </c>
      <c r="C31" s="37" t="s">
        <v>440</v>
      </c>
      <c r="D31" s="49" t="s">
        <v>441</v>
      </c>
      <c r="E31" s="49" t="s">
        <v>307</v>
      </c>
      <c r="F31" s="49" t="s">
        <v>308</v>
      </c>
      <c r="G31" s="37">
        <v>10</v>
      </c>
      <c r="H31" s="38" t="s">
        <v>289</v>
      </c>
      <c r="I31" s="38"/>
      <c r="J31" s="50"/>
      <c r="K31" s="50"/>
      <c r="L31" s="50"/>
    </row>
    <row r="32" s="28" customFormat="1" ht="12" customHeight="1" spans="1:12">
      <c r="A32" s="37" t="s">
        <v>299</v>
      </c>
      <c r="B32" s="37" t="s">
        <v>373</v>
      </c>
      <c r="C32" s="46" t="s">
        <v>442</v>
      </c>
      <c r="D32" s="49" t="s">
        <v>443</v>
      </c>
      <c r="E32" s="49" t="s">
        <v>307</v>
      </c>
      <c r="F32" s="49" t="s">
        <v>375</v>
      </c>
      <c r="G32" s="39">
        <v>15</v>
      </c>
      <c r="H32" s="38" t="s">
        <v>289</v>
      </c>
      <c r="I32" s="38"/>
      <c r="J32" s="50"/>
      <c r="K32" s="50"/>
      <c r="L32" s="50"/>
    </row>
    <row r="33" s="28" customFormat="1" ht="12" customHeight="1" spans="1:12">
      <c r="A33" s="37"/>
      <c r="B33" s="37" t="s">
        <v>300</v>
      </c>
      <c r="C33" s="37" t="s">
        <v>444</v>
      </c>
      <c r="D33" s="49" t="s">
        <v>441</v>
      </c>
      <c r="E33" s="49" t="s">
        <v>307</v>
      </c>
      <c r="F33" s="49" t="s">
        <v>308</v>
      </c>
      <c r="G33" s="37">
        <v>15</v>
      </c>
      <c r="H33" s="38" t="s">
        <v>289</v>
      </c>
      <c r="I33" s="38"/>
      <c r="J33" s="50"/>
      <c r="K33" s="50"/>
      <c r="L33" s="50"/>
    </row>
    <row r="34" s="28" customFormat="1" ht="12" customHeight="1" spans="1:12">
      <c r="A34" s="37" t="s">
        <v>304</v>
      </c>
      <c r="B34" s="37" t="s">
        <v>378</v>
      </c>
      <c r="C34" s="37" t="s">
        <v>445</v>
      </c>
      <c r="D34" s="49" t="s">
        <v>446</v>
      </c>
      <c r="E34" s="49" t="s">
        <v>447</v>
      </c>
      <c r="F34" s="49" t="s">
        <v>308</v>
      </c>
      <c r="G34" s="37">
        <v>10</v>
      </c>
      <c r="H34" s="38" t="s">
        <v>289</v>
      </c>
      <c r="I34" s="38"/>
      <c r="J34" s="50"/>
      <c r="K34" s="50"/>
      <c r="L34" s="50"/>
    </row>
    <row r="35" s="28" customFormat="1" ht="19" customHeight="1" spans="1:12">
      <c r="A35" s="32" t="s">
        <v>448</v>
      </c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</row>
    <row r="36" s="28" customFormat="1" ht="11.25" spans="2:9">
      <c r="B36" s="29"/>
      <c r="C36" s="29"/>
      <c r="D36" s="29"/>
      <c r="I36" s="29"/>
    </row>
    <row r="37" s="28" customFormat="1" ht="11.25" spans="2:9">
      <c r="B37" s="29"/>
      <c r="C37" s="29"/>
      <c r="D37" s="29"/>
      <c r="I37" s="29"/>
    </row>
    <row r="38" s="28" customFormat="1" ht="11.25" spans="2:9">
      <c r="B38" s="29"/>
      <c r="C38" s="29"/>
      <c r="D38" s="29"/>
      <c r="I38" s="29"/>
    </row>
    <row r="39" s="28" customFormat="1" ht="11.25" spans="2:9">
      <c r="B39" s="29"/>
      <c r="C39" s="29"/>
      <c r="D39" s="29"/>
      <c r="I39" s="29"/>
    </row>
    <row r="40" s="28" customFormat="1" ht="11.25" spans="2:9">
      <c r="B40" s="29"/>
      <c r="C40" s="29"/>
      <c r="D40" s="29"/>
      <c r="I40" s="29"/>
    </row>
    <row r="41" s="28" customFormat="1" ht="11.25" spans="2:9">
      <c r="B41" s="29"/>
      <c r="C41" s="29"/>
      <c r="D41" s="29"/>
      <c r="I41" s="29"/>
    </row>
    <row r="42" s="28" customFormat="1" ht="11.25" spans="2:9">
      <c r="B42" s="29"/>
      <c r="C42" s="29"/>
      <c r="D42" s="29"/>
      <c r="I42" s="29"/>
    </row>
    <row r="43" s="28" customFormat="1" ht="11.25" spans="2:9">
      <c r="B43" s="29"/>
      <c r="C43" s="29"/>
      <c r="D43" s="29"/>
      <c r="I43" s="29"/>
    </row>
    <row r="44" s="28" customFormat="1" ht="11.25" spans="2:9">
      <c r="B44" s="29"/>
      <c r="C44" s="29"/>
      <c r="D44" s="29"/>
      <c r="I44" s="29"/>
    </row>
    <row r="45" s="28" customFormat="1" ht="11.25" spans="2:9">
      <c r="B45" s="29"/>
      <c r="C45" s="29"/>
      <c r="D45" s="29"/>
      <c r="I45" s="29"/>
    </row>
    <row r="46" s="28" customFormat="1" ht="11.25" spans="2:9">
      <c r="B46" s="29"/>
      <c r="C46" s="29"/>
      <c r="D46" s="29"/>
      <c r="I46" s="29"/>
    </row>
    <row r="47" s="28" customFormat="1" ht="11.25" spans="2:9">
      <c r="B47" s="29"/>
      <c r="C47" s="29"/>
      <c r="D47" s="29"/>
      <c r="I47" s="29"/>
    </row>
    <row r="48" s="28" customFormat="1" ht="11.25" spans="2:9">
      <c r="B48" s="29"/>
      <c r="C48" s="29"/>
      <c r="D48" s="29"/>
      <c r="I48" s="29"/>
    </row>
    <row r="49" s="28" customFormat="1" ht="11.25" spans="2:9">
      <c r="B49" s="29"/>
      <c r="C49" s="29"/>
      <c r="D49" s="29"/>
      <c r="I49" s="29"/>
    </row>
    <row r="50" s="28" customFormat="1" ht="11.25" spans="2:9">
      <c r="B50" s="29"/>
      <c r="C50" s="29"/>
      <c r="D50" s="29"/>
      <c r="I50" s="29"/>
    </row>
    <row r="51" s="28" customFormat="1" ht="11.25" spans="2:9">
      <c r="B51" s="29"/>
      <c r="C51" s="29"/>
      <c r="D51" s="29"/>
      <c r="I51" s="29"/>
    </row>
    <row r="52" s="28" customFormat="1" ht="11.25" spans="2:9">
      <c r="B52" s="29"/>
      <c r="C52" s="29"/>
      <c r="D52" s="29"/>
      <c r="I52" s="29"/>
    </row>
    <row r="53" s="28" customFormat="1" ht="11.25" spans="2:9">
      <c r="B53" s="29"/>
      <c r="C53" s="29"/>
      <c r="D53" s="29"/>
      <c r="I53" s="29"/>
    </row>
    <row r="54" s="28" customFormat="1" ht="11.25" spans="2:9">
      <c r="B54" s="29"/>
      <c r="C54" s="29"/>
      <c r="D54" s="29"/>
      <c r="I54" s="29"/>
    </row>
    <row r="55" s="28" customFormat="1" ht="11.25" spans="2:9">
      <c r="B55" s="29"/>
      <c r="C55" s="29"/>
      <c r="D55" s="29"/>
      <c r="I55" s="29"/>
    </row>
    <row r="56" s="28" customFormat="1" ht="11.25" spans="2:9">
      <c r="B56" s="29"/>
      <c r="C56" s="29"/>
      <c r="D56" s="29"/>
      <c r="I56" s="29"/>
    </row>
    <row r="57" s="28" customFormat="1" ht="11.25" spans="2:9">
      <c r="B57" s="29"/>
      <c r="C57" s="29"/>
      <c r="D57" s="29"/>
      <c r="I57" s="29"/>
    </row>
    <row r="58" s="28" customFormat="1" ht="11.25" spans="2:9">
      <c r="B58" s="29"/>
      <c r="C58" s="29"/>
      <c r="D58" s="29"/>
      <c r="I58" s="29"/>
    </row>
    <row r="59" s="28" customFormat="1" ht="11.25" spans="2:9">
      <c r="B59" s="29"/>
      <c r="C59" s="29"/>
      <c r="D59" s="29"/>
      <c r="I59" s="29"/>
    </row>
    <row r="60" s="28" customFormat="1" ht="11.25" spans="2:9">
      <c r="B60" s="29"/>
      <c r="C60" s="29"/>
      <c r="D60" s="29"/>
      <c r="I60" s="29"/>
    </row>
    <row r="61" s="28" customFormat="1" ht="11.25" spans="2:9">
      <c r="B61" s="29"/>
      <c r="C61" s="29"/>
      <c r="D61" s="29"/>
      <c r="I61" s="29"/>
    </row>
    <row r="62" s="28" customFormat="1" ht="11.25" spans="2:9">
      <c r="B62" s="29"/>
      <c r="C62" s="29"/>
      <c r="D62" s="29"/>
      <c r="I62" s="29"/>
    </row>
    <row r="63" s="28" customFormat="1" ht="11.25" spans="2:9">
      <c r="B63" s="29"/>
      <c r="C63" s="29"/>
      <c r="D63" s="29"/>
      <c r="I63" s="29"/>
    </row>
    <row r="64" s="28" customFormat="1" ht="11.25" spans="2:9">
      <c r="B64" s="29"/>
      <c r="C64" s="29"/>
      <c r="D64" s="29"/>
      <c r="I64" s="29"/>
    </row>
    <row r="65" s="28" customFormat="1" ht="11.25" spans="2:9">
      <c r="B65" s="29"/>
      <c r="C65" s="29"/>
      <c r="D65" s="29"/>
      <c r="I65" s="29"/>
    </row>
    <row r="66" s="28" customFormat="1" ht="11.25" spans="2:9">
      <c r="B66" s="29"/>
      <c r="C66" s="29"/>
      <c r="D66" s="29"/>
      <c r="I66" s="29"/>
    </row>
    <row r="67" s="28" customFormat="1" ht="11.25" spans="2:9">
      <c r="B67" s="29"/>
      <c r="C67" s="29"/>
      <c r="D67" s="29"/>
      <c r="I67" s="29"/>
    </row>
    <row r="68" s="28" customFormat="1" ht="11.25" spans="2:9">
      <c r="B68" s="29"/>
      <c r="C68" s="29"/>
      <c r="D68" s="29"/>
      <c r="I68" s="29"/>
    </row>
    <row r="69" s="28" customFormat="1" ht="11.25" spans="2:9">
      <c r="B69" s="29"/>
      <c r="C69" s="29"/>
      <c r="D69" s="29"/>
      <c r="I69" s="29"/>
    </row>
    <row r="70" s="28" customFormat="1" ht="11.25" spans="2:9">
      <c r="B70" s="29"/>
      <c r="C70" s="29"/>
      <c r="D70" s="29"/>
      <c r="I70" s="29"/>
    </row>
    <row r="71" s="28" customFormat="1" ht="11.25" spans="2:9">
      <c r="B71" s="29"/>
      <c r="C71" s="29"/>
      <c r="D71" s="29"/>
      <c r="I71" s="29"/>
    </row>
    <row r="72" s="28" customFormat="1" ht="11.25" spans="2:9">
      <c r="B72" s="29"/>
      <c r="C72" s="29"/>
      <c r="D72" s="29"/>
      <c r="I72" s="29"/>
    </row>
    <row r="73" s="28" customFormat="1" ht="11.25" spans="2:9">
      <c r="B73" s="29"/>
      <c r="C73" s="29"/>
      <c r="D73" s="29"/>
      <c r="I73" s="29"/>
    </row>
    <row r="74" s="28" customFormat="1" ht="11.25" spans="2:9">
      <c r="B74" s="29"/>
      <c r="C74" s="29"/>
      <c r="D74" s="29"/>
      <c r="I74" s="29"/>
    </row>
    <row r="75" s="28" customFormat="1" ht="11.25" spans="2:9">
      <c r="B75" s="29"/>
      <c r="C75" s="29"/>
      <c r="D75" s="29"/>
      <c r="I75" s="29"/>
    </row>
    <row r="76" s="28" customFormat="1" ht="11.25" spans="2:9">
      <c r="B76" s="29"/>
      <c r="C76" s="29"/>
      <c r="D76" s="29"/>
      <c r="I76" s="29"/>
    </row>
    <row r="77" s="28" customFormat="1" ht="11.25" spans="2:9">
      <c r="B77" s="29"/>
      <c r="C77" s="29"/>
      <c r="D77" s="29"/>
      <c r="I77" s="29"/>
    </row>
    <row r="78" s="28" customFormat="1" ht="11.25" spans="2:9">
      <c r="B78" s="29"/>
      <c r="C78" s="29"/>
      <c r="D78" s="29"/>
      <c r="I78" s="29"/>
    </row>
    <row r="79" s="28" customFormat="1" ht="11.25" spans="2:9">
      <c r="B79" s="29"/>
      <c r="C79" s="29"/>
      <c r="D79" s="29"/>
      <c r="I79" s="29"/>
    </row>
    <row r="80" s="28" customFormat="1" ht="11.25" spans="2:9">
      <c r="B80" s="29"/>
      <c r="C80" s="29"/>
      <c r="D80" s="29"/>
      <c r="I80" s="29"/>
    </row>
    <row r="81" s="28" customFormat="1" ht="11.25" spans="2:9">
      <c r="B81" s="29"/>
      <c r="C81" s="29"/>
      <c r="D81" s="29"/>
      <c r="I81" s="29"/>
    </row>
    <row r="82" s="28" customFormat="1" ht="11.25" spans="2:9">
      <c r="B82" s="29"/>
      <c r="C82" s="29"/>
      <c r="D82" s="29"/>
      <c r="I82" s="29"/>
    </row>
    <row r="83" s="28" customFormat="1" ht="11.25" spans="2:9">
      <c r="B83" s="29"/>
      <c r="C83" s="29"/>
      <c r="D83" s="29"/>
      <c r="I83" s="29"/>
    </row>
    <row r="84" s="28" customFormat="1" ht="11.25" spans="2:9">
      <c r="B84" s="29"/>
      <c r="C84" s="29"/>
      <c r="D84" s="29"/>
      <c r="I84" s="29"/>
    </row>
    <row r="85" s="28" customFormat="1" ht="11.25" spans="2:9">
      <c r="B85" s="29"/>
      <c r="C85" s="29"/>
      <c r="D85" s="29"/>
      <c r="I85" s="29"/>
    </row>
    <row r="86" s="28" customFormat="1" ht="11.25" spans="2:9">
      <c r="B86" s="29"/>
      <c r="C86" s="29"/>
      <c r="D86" s="29"/>
      <c r="I86" s="29"/>
    </row>
    <row r="87" s="28" customFormat="1" ht="11.25" spans="2:9">
      <c r="B87" s="29"/>
      <c r="C87" s="29"/>
      <c r="D87" s="29"/>
      <c r="I87" s="29"/>
    </row>
    <row r="88" s="28" customFormat="1" ht="11.25" spans="2:9">
      <c r="B88" s="29"/>
      <c r="C88" s="29"/>
      <c r="D88" s="29"/>
      <c r="I88" s="29"/>
    </row>
    <row r="89" s="28" customFormat="1" ht="11.25" spans="2:9">
      <c r="B89" s="29"/>
      <c r="C89" s="29"/>
      <c r="D89" s="29"/>
      <c r="I89" s="29"/>
    </row>
    <row r="90" s="28" customFormat="1" ht="11.25" spans="2:9">
      <c r="B90" s="29"/>
      <c r="C90" s="29"/>
      <c r="D90" s="29"/>
      <c r="I90" s="29"/>
    </row>
    <row r="91" s="28" customFormat="1" ht="11.25" spans="2:9">
      <c r="B91" s="29"/>
      <c r="C91" s="29"/>
      <c r="D91" s="29"/>
      <c r="I91" s="29"/>
    </row>
    <row r="92" s="28" customFormat="1" ht="11.25" spans="2:9">
      <c r="B92" s="29"/>
      <c r="C92" s="29"/>
      <c r="D92" s="29"/>
      <c r="I92" s="29"/>
    </row>
    <row r="93" s="28" customFormat="1" ht="11.25" spans="2:9">
      <c r="B93" s="29"/>
      <c r="C93" s="29"/>
      <c r="D93" s="29"/>
      <c r="I93" s="29"/>
    </row>
    <row r="94" s="28" customFormat="1" ht="11.25" spans="2:9">
      <c r="B94" s="29"/>
      <c r="C94" s="29"/>
      <c r="D94" s="29"/>
      <c r="I94" s="29"/>
    </row>
    <row r="95" s="28" customFormat="1" ht="11.25" spans="2:9">
      <c r="B95" s="29"/>
      <c r="C95" s="29"/>
      <c r="D95" s="29"/>
      <c r="I95" s="29"/>
    </row>
    <row r="96" s="28" customFormat="1" ht="11.25" spans="2:9">
      <c r="B96" s="29"/>
      <c r="C96" s="29"/>
      <c r="D96" s="29"/>
      <c r="I96" s="29"/>
    </row>
    <row r="97" s="28" customFormat="1" ht="11.25" spans="2:9">
      <c r="B97" s="29"/>
      <c r="C97" s="29"/>
      <c r="D97" s="29"/>
      <c r="I97" s="29"/>
    </row>
    <row r="98" s="28" customFormat="1" ht="11.25" spans="2:9">
      <c r="B98" s="29"/>
      <c r="C98" s="29"/>
      <c r="D98" s="29"/>
      <c r="I98" s="29"/>
    </row>
    <row r="99" s="28" customFormat="1" ht="11.25" spans="2:9">
      <c r="B99" s="29"/>
      <c r="C99" s="29"/>
      <c r="D99" s="29"/>
      <c r="I99" s="29"/>
    </row>
    <row r="100" s="28" customFormat="1" ht="11.25" spans="2:9">
      <c r="B100" s="29"/>
      <c r="C100" s="29"/>
      <c r="D100" s="29"/>
      <c r="I100" s="29"/>
    </row>
    <row r="101" s="28" customFormat="1" ht="11.25" spans="2:9">
      <c r="B101" s="29"/>
      <c r="C101" s="29"/>
      <c r="D101" s="29"/>
      <c r="I101" s="29"/>
    </row>
    <row r="102" s="28" customFormat="1" ht="11.25" spans="2:9">
      <c r="B102" s="29"/>
      <c r="C102" s="29"/>
      <c r="D102" s="29"/>
      <c r="I102" s="29"/>
    </row>
    <row r="103" s="28" customFormat="1" ht="11.25" spans="2:9">
      <c r="B103" s="29"/>
      <c r="C103" s="29"/>
      <c r="D103" s="29"/>
      <c r="I103" s="29"/>
    </row>
    <row r="104" s="28" customFormat="1" ht="11.25" spans="2:9">
      <c r="B104" s="29"/>
      <c r="C104" s="29"/>
      <c r="D104" s="29"/>
      <c r="I104" s="29"/>
    </row>
    <row r="105" s="28" customFormat="1" ht="11.25" spans="2:9">
      <c r="B105" s="29"/>
      <c r="C105" s="29"/>
      <c r="D105" s="29"/>
      <c r="I105" s="29"/>
    </row>
    <row r="106" s="28" customFormat="1" ht="11.25" spans="2:9">
      <c r="B106" s="29"/>
      <c r="C106" s="29"/>
      <c r="D106" s="29"/>
      <c r="I106" s="29"/>
    </row>
    <row r="107" s="28" customFormat="1" ht="11.25" spans="2:9">
      <c r="B107" s="29"/>
      <c r="C107" s="29"/>
      <c r="D107" s="29"/>
      <c r="I107" s="29"/>
    </row>
    <row r="108" s="28" customFormat="1" ht="11.25" spans="2:9">
      <c r="B108" s="29"/>
      <c r="C108" s="29"/>
      <c r="D108" s="29"/>
      <c r="I108" s="29"/>
    </row>
    <row r="109" s="28" customFormat="1" ht="11.25" spans="2:9">
      <c r="B109" s="29"/>
      <c r="C109" s="29"/>
      <c r="D109" s="29"/>
      <c r="I109" s="29"/>
    </row>
    <row r="110" s="28" customFormat="1" ht="11.25" spans="2:9">
      <c r="B110" s="29"/>
      <c r="C110" s="29"/>
      <c r="D110" s="29"/>
      <c r="I110" s="29"/>
    </row>
    <row r="111" s="28" customFormat="1" ht="11.25" spans="2:9">
      <c r="B111" s="29"/>
      <c r="C111" s="29"/>
      <c r="D111" s="29"/>
      <c r="I111" s="29"/>
    </row>
    <row r="112" s="28" customFormat="1" ht="11.25" spans="2:9">
      <c r="B112" s="29"/>
      <c r="C112" s="29"/>
      <c r="D112" s="29"/>
      <c r="I112" s="29"/>
    </row>
    <row r="113" s="28" customFormat="1" ht="11.25" spans="2:9">
      <c r="B113" s="29"/>
      <c r="C113" s="29"/>
      <c r="D113" s="29"/>
      <c r="I113" s="29"/>
    </row>
    <row r="114" s="28" customFormat="1" ht="11.25" spans="2:9">
      <c r="B114" s="29"/>
      <c r="C114" s="29"/>
      <c r="D114" s="29"/>
      <c r="I114" s="29"/>
    </row>
    <row r="115" s="28" customFormat="1" ht="11.25" spans="2:9">
      <c r="B115" s="29"/>
      <c r="C115" s="29"/>
      <c r="D115" s="29"/>
      <c r="I115" s="29"/>
    </row>
    <row r="116" s="28" customFormat="1" ht="11.25" spans="2:9">
      <c r="B116" s="29"/>
      <c r="C116" s="29"/>
      <c r="D116" s="29"/>
      <c r="I116" s="29"/>
    </row>
    <row r="117" s="28" customFormat="1" ht="11.25" spans="2:9">
      <c r="B117" s="29"/>
      <c r="C117" s="29"/>
      <c r="D117" s="29"/>
      <c r="I117" s="29"/>
    </row>
    <row r="118" s="28" customFormat="1" ht="11.25" spans="2:9">
      <c r="B118" s="29"/>
      <c r="C118" s="29"/>
      <c r="D118" s="29"/>
      <c r="I118" s="29"/>
    </row>
    <row r="119" s="28" customFormat="1" ht="11.25" spans="2:9">
      <c r="B119" s="29"/>
      <c r="C119" s="29"/>
      <c r="D119" s="29"/>
      <c r="I119" s="29"/>
    </row>
    <row r="120" s="28" customFormat="1" ht="11.25" spans="2:9">
      <c r="B120" s="29"/>
      <c r="C120" s="29"/>
      <c r="D120" s="29"/>
      <c r="I120" s="29"/>
    </row>
    <row r="121" s="28" customFormat="1" ht="11.25" spans="2:9">
      <c r="B121" s="29"/>
      <c r="C121" s="29"/>
      <c r="D121" s="29"/>
      <c r="I121" s="29"/>
    </row>
    <row r="122" s="28" customFormat="1" ht="11.25" spans="2:9">
      <c r="B122" s="29"/>
      <c r="C122" s="29"/>
      <c r="D122" s="29"/>
      <c r="I122" s="29"/>
    </row>
    <row r="123" s="28" customFormat="1" ht="11.25" spans="2:9">
      <c r="B123" s="29"/>
      <c r="C123" s="29"/>
      <c r="D123" s="29"/>
      <c r="I123" s="29"/>
    </row>
    <row r="124" s="28" customFormat="1" ht="11.25" spans="2:9">
      <c r="B124" s="29"/>
      <c r="C124" s="29"/>
      <c r="D124" s="29"/>
      <c r="I124" s="29"/>
    </row>
    <row r="125" s="28" customFormat="1" ht="11.25" spans="2:9">
      <c r="B125" s="29"/>
      <c r="C125" s="29"/>
      <c r="D125" s="29"/>
      <c r="I125" s="29"/>
    </row>
    <row r="126" s="28" customFormat="1" ht="11.25" spans="2:9">
      <c r="B126" s="29"/>
      <c r="C126" s="29"/>
      <c r="D126" s="29"/>
      <c r="I126" s="29"/>
    </row>
    <row r="127" s="28" customFormat="1" ht="11.25" spans="2:9">
      <c r="B127" s="29"/>
      <c r="C127" s="29"/>
      <c r="D127" s="29"/>
      <c r="I127" s="29"/>
    </row>
    <row r="128" s="28" customFormat="1" ht="11.25" spans="2:9">
      <c r="B128" s="29"/>
      <c r="C128" s="29"/>
      <c r="D128" s="29"/>
      <c r="I128" s="29"/>
    </row>
    <row r="129" s="28" customFormat="1" ht="11.25" spans="2:9">
      <c r="B129" s="29"/>
      <c r="C129" s="29"/>
      <c r="D129" s="29"/>
      <c r="I129" s="29"/>
    </row>
    <row r="130" s="28" customFormat="1" ht="11.25" spans="2:9">
      <c r="B130" s="29"/>
      <c r="C130" s="29"/>
      <c r="D130" s="29"/>
      <c r="I130" s="29"/>
    </row>
    <row r="131" s="28" customFormat="1" ht="11.25" spans="2:9">
      <c r="B131" s="29"/>
      <c r="C131" s="29"/>
      <c r="D131" s="29"/>
      <c r="I131" s="29"/>
    </row>
    <row r="132" s="28" customFormat="1" ht="11.25" spans="2:9">
      <c r="B132" s="29"/>
      <c r="C132" s="29"/>
      <c r="D132" s="29"/>
      <c r="I132" s="29"/>
    </row>
    <row r="133" s="28" customFormat="1" ht="11.25" spans="2:9">
      <c r="B133" s="29"/>
      <c r="C133" s="29"/>
      <c r="D133" s="29"/>
      <c r="I133" s="29"/>
    </row>
    <row r="134" s="28" customFormat="1" ht="11.25" spans="2:9">
      <c r="B134" s="29"/>
      <c r="C134" s="29"/>
      <c r="D134" s="29"/>
      <c r="I134" s="29"/>
    </row>
    <row r="135" s="28" customFormat="1" ht="11.25" spans="2:9">
      <c r="B135" s="29"/>
      <c r="C135" s="29"/>
      <c r="D135" s="29"/>
      <c r="I135" s="29"/>
    </row>
    <row r="136" s="28" customFormat="1" ht="11.25" spans="2:9">
      <c r="B136" s="29"/>
      <c r="C136" s="29"/>
      <c r="D136" s="29"/>
      <c r="I136" s="29"/>
    </row>
    <row r="137" s="28" customFormat="1" ht="11.25" spans="2:9">
      <c r="B137" s="29"/>
      <c r="C137" s="29"/>
      <c r="D137" s="29"/>
      <c r="I137" s="29"/>
    </row>
    <row r="138" s="28" customFormat="1" ht="11.25" spans="2:9">
      <c r="B138" s="29"/>
      <c r="C138" s="29"/>
      <c r="D138" s="29"/>
      <c r="I138" s="29"/>
    </row>
    <row r="139" s="28" customFormat="1" ht="11.25" spans="2:9">
      <c r="B139" s="29"/>
      <c r="C139" s="29"/>
      <c r="D139" s="29"/>
      <c r="I139" s="29"/>
    </row>
    <row r="140" s="28" customFormat="1" ht="11.25" spans="2:9">
      <c r="B140" s="29"/>
      <c r="C140" s="29"/>
      <c r="D140" s="29"/>
      <c r="I140" s="29"/>
    </row>
    <row r="141" s="28" customFormat="1" ht="11.25" spans="2:9">
      <c r="B141" s="29"/>
      <c r="C141" s="29"/>
      <c r="D141" s="29"/>
      <c r="I141" s="29"/>
    </row>
  </sheetData>
  <mergeCells count="29">
    <mergeCell ref="A2:L2"/>
    <mergeCell ref="B3:C3"/>
    <mergeCell ref="E3:H3"/>
    <mergeCell ref="I3:J3"/>
    <mergeCell ref="K3:L3"/>
    <mergeCell ref="B4:C4"/>
    <mergeCell ref="E4:H4"/>
    <mergeCell ref="I4:J4"/>
    <mergeCell ref="K4:L4"/>
    <mergeCell ref="B5:C5"/>
    <mergeCell ref="E5:H5"/>
    <mergeCell ref="K5:L5"/>
    <mergeCell ref="I6:J6"/>
    <mergeCell ref="K6:L6"/>
    <mergeCell ref="I7:J7"/>
    <mergeCell ref="K7:L7"/>
    <mergeCell ref="I8:J8"/>
    <mergeCell ref="K8:L8"/>
    <mergeCell ref="I9:J9"/>
    <mergeCell ref="K9:L9"/>
    <mergeCell ref="A35:L35"/>
    <mergeCell ref="A6:A9"/>
    <mergeCell ref="A11:A31"/>
    <mergeCell ref="A32:A33"/>
    <mergeCell ref="B11:B20"/>
    <mergeCell ref="B21:B30"/>
    <mergeCell ref="G11:G20"/>
    <mergeCell ref="G21:G30"/>
    <mergeCell ref="B6:H9"/>
  </mergeCells>
  <printOptions horizontalCentered="1"/>
  <pageMargins left="0" right="0" top="1" bottom="0.550694444444444" header="0.511805555555556" footer="0.511805555555556"/>
  <pageSetup paperSize="9" scale="90" orientation="landscape" horizontalDpi="600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41"/>
  <sheetViews>
    <sheetView workbookViewId="0">
      <selection activeCell="G19" sqref="G19"/>
    </sheetView>
  </sheetViews>
  <sheetFormatPr defaultColWidth="9" defaultRowHeight="13.5"/>
  <cols>
    <col min="1" max="1" width="14.25" style="28" customWidth="1"/>
    <col min="2" max="2" width="14.625" style="28" customWidth="1"/>
    <col min="3" max="3" width="18.125" style="28" customWidth="1"/>
    <col min="4" max="4" width="13.25" style="28" customWidth="1"/>
    <col min="5" max="5" width="11.25" style="28" customWidth="1"/>
    <col min="6" max="6" width="10.25" style="28" customWidth="1"/>
    <col min="7" max="7" width="7.25" style="28" customWidth="1"/>
    <col min="8" max="8" width="9.625" style="28" customWidth="1"/>
    <col min="9" max="9" width="7" style="28" customWidth="1"/>
    <col min="10" max="11" width="8.875" style="28" customWidth="1"/>
    <col min="12" max="12" width="8.5" style="28" customWidth="1"/>
    <col min="13" max="13" width="8.25" style="28" customWidth="1"/>
    <col min="14" max="16380" width="9" style="28"/>
  </cols>
  <sheetData>
    <row r="1" spans="1:1">
      <c r="A1" s="1" t="s">
        <v>449</v>
      </c>
    </row>
    <row r="2" s="28" customFormat="1" ht="37.9" customHeight="1" spans="1:12">
      <c r="A2" s="30" t="s">
        <v>253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="28" customFormat="1" ht="35" customHeight="1" spans="1:12">
      <c r="A3" s="31" t="s">
        <v>254</v>
      </c>
      <c r="B3" s="32" t="s">
        <v>244</v>
      </c>
      <c r="C3" s="32"/>
      <c r="D3" s="31" t="s">
        <v>255</v>
      </c>
      <c r="E3" s="32" t="s">
        <v>250</v>
      </c>
      <c r="F3" s="32"/>
      <c r="G3" s="32"/>
      <c r="H3" s="32"/>
      <c r="I3" s="42" t="s">
        <v>256</v>
      </c>
      <c r="J3" s="42"/>
      <c r="K3" s="43" t="s">
        <v>450</v>
      </c>
      <c r="L3" s="43"/>
    </row>
    <row r="4" s="28" customFormat="1" ht="21" customHeight="1" spans="1:12">
      <c r="A4" s="31" t="s">
        <v>258</v>
      </c>
      <c r="B4" s="32" t="s">
        <v>259</v>
      </c>
      <c r="C4" s="32"/>
      <c r="D4" s="31" t="s">
        <v>260</v>
      </c>
      <c r="E4" s="32" t="s">
        <v>383</v>
      </c>
      <c r="F4" s="32"/>
      <c r="G4" s="32"/>
      <c r="H4" s="32"/>
      <c r="I4" s="42" t="s">
        <v>262</v>
      </c>
      <c r="J4" s="42"/>
      <c r="K4" s="44">
        <v>9500000</v>
      </c>
      <c r="L4" s="44"/>
    </row>
    <row r="5" s="28" customFormat="1" ht="20" customHeight="1" spans="1:12">
      <c r="A5" s="31" t="s">
        <v>264</v>
      </c>
      <c r="B5" s="32">
        <v>10</v>
      </c>
      <c r="C5" s="32"/>
      <c r="D5" s="31" t="s">
        <v>265</v>
      </c>
      <c r="E5" s="32" t="s">
        <v>266</v>
      </c>
      <c r="F5" s="32"/>
      <c r="G5" s="32"/>
      <c r="H5" s="32"/>
      <c r="I5" s="42" t="s">
        <v>75</v>
      </c>
      <c r="J5" s="42" t="s">
        <v>267</v>
      </c>
      <c r="K5" s="44">
        <v>9500000</v>
      </c>
      <c r="L5" s="44"/>
    </row>
    <row r="6" s="28" customFormat="1" ht="25.15" customHeight="1" spans="1:12">
      <c r="A6" s="33" t="s">
        <v>268</v>
      </c>
      <c r="B6" s="34" t="s">
        <v>451</v>
      </c>
      <c r="C6" s="34"/>
      <c r="D6" s="34"/>
      <c r="E6" s="34"/>
      <c r="F6" s="34"/>
      <c r="G6" s="34"/>
      <c r="H6" s="34"/>
      <c r="I6" s="42" t="s">
        <v>270</v>
      </c>
      <c r="J6" s="42"/>
      <c r="K6" s="45" t="s">
        <v>271</v>
      </c>
      <c r="L6" s="45"/>
    </row>
    <row r="7" s="28" customFormat="1" ht="25.15" customHeight="1" spans="1:12">
      <c r="A7" s="33"/>
      <c r="B7" s="34"/>
      <c r="C7" s="34"/>
      <c r="D7" s="34"/>
      <c r="E7" s="34"/>
      <c r="F7" s="34"/>
      <c r="G7" s="34"/>
      <c r="H7" s="34"/>
      <c r="I7" s="42" t="s">
        <v>272</v>
      </c>
      <c r="J7" s="42"/>
      <c r="K7" s="45" t="s">
        <v>271</v>
      </c>
      <c r="L7" s="45"/>
    </row>
    <row r="8" s="28" customFormat="1" ht="18" customHeight="1" spans="1:12">
      <c r="A8" s="33"/>
      <c r="B8" s="34"/>
      <c r="C8" s="34"/>
      <c r="D8" s="34"/>
      <c r="E8" s="34"/>
      <c r="F8" s="34"/>
      <c r="G8" s="34"/>
      <c r="H8" s="34"/>
      <c r="I8" s="42" t="s">
        <v>273</v>
      </c>
      <c r="J8" s="42"/>
      <c r="K8" s="45" t="s">
        <v>271</v>
      </c>
      <c r="L8" s="45"/>
    </row>
    <row r="9" s="28" customFormat="1" ht="15" customHeight="1" spans="1:12">
      <c r="A9" s="33"/>
      <c r="B9" s="34"/>
      <c r="C9" s="34"/>
      <c r="D9" s="34"/>
      <c r="E9" s="34"/>
      <c r="F9" s="34"/>
      <c r="G9" s="34"/>
      <c r="H9" s="34"/>
      <c r="I9" s="42" t="s">
        <v>274</v>
      </c>
      <c r="J9" s="42"/>
      <c r="K9" s="45" t="s">
        <v>271</v>
      </c>
      <c r="L9" s="45"/>
    </row>
    <row r="10" s="29" customFormat="1" ht="25.15" customHeight="1" spans="1:12">
      <c r="A10" s="35" t="s">
        <v>275</v>
      </c>
      <c r="B10" s="35" t="s">
        <v>276</v>
      </c>
      <c r="C10" s="35" t="s">
        <v>277</v>
      </c>
      <c r="D10" s="35" t="s">
        <v>278</v>
      </c>
      <c r="E10" s="35" t="s">
        <v>279</v>
      </c>
      <c r="F10" s="35" t="s">
        <v>280</v>
      </c>
      <c r="G10" s="36" t="s">
        <v>329</v>
      </c>
      <c r="H10" s="35" t="s">
        <v>282</v>
      </c>
      <c r="I10" s="31"/>
      <c r="J10" s="38"/>
      <c r="K10" s="38"/>
      <c r="L10" s="38"/>
    </row>
    <row r="11" s="28" customFormat="1" ht="24" customHeight="1" spans="1:12">
      <c r="A11" s="37" t="s">
        <v>283</v>
      </c>
      <c r="B11" s="37" t="s">
        <v>284</v>
      </c>
      <c r="C11" s="37" t="s">
        <v>452</v>
      </c>
      <c r="D11" s="38" t="s">
        <v>355</v>
      </c>
      <c r="E11" s="38">
        <v>1</v>
      </c>
      <c r="F11" s="38" t="s">
        <v>453</v>
      </c>
      <c r="G11" s="39">
        <v>25</v>
      </c>
      <c r="H11" s="38" t="s">
        <v>289</v>
      </c>
      <c r="I11" s="38"/>
      <c r="J11" s="38"/>
      <c r="K11" s="38"/>
      <c r="L11" s="38"/>
    </row>
    <row r="12" s="28" customFormat="1" ht="24" customHeight="1" spans="1:12">
      <c r="A12" s="37" t="s">
        <v>283</v>
      </c>
      <c r="B12" s="37" t="s">
        <v>284</v>
      </c>
      <c r="C12" s="37" t="s">
        <v>454</v>
      </c>
      <c r="D12" s="38" t="s">
        <v>355</v>
      </c>
      <c r="E12" s="38">
        <v>1</v>
      </c>
      <c r="F12" s="38" t="s">
        <v>453</v>
      </c>
      <c r="G12" s="40"/>
      <c r="H12" s="38" t="s">
        <v>289</v>
      </c>
      <c r="I12" s="38"/>
      <c r="J12" s="38"/>
      <c r="K12" s="38"/>
      <c r="L12" s="38"/>
    </row>
    <row r="13" s="28" customFormat="1" ht="24" customHeight="1" spans="1:12">
      <c r="A13" s="37" t="s">
        <v>283</v>
      </c>
      <c r="B13" s="37" t="s">
        <v>284</v>
      </c>
      <c r="C13" s="37" t="s">
        <v>455</v>
      </c>
      <c r="D13" s="38" t="s">
        <v>355</v>
      </c>
      <c r="E13" s="38">
        <v>1</v>
      </c>
      <c r="F13" s="38" t="s">
        <v>453</v>
      </c>
      <c r="G13" s="41"/>
      <c r="H13" s="38" t="s">
        <v>289</v>
      </c>
      <c r="I13" s="38"/>
      <c r="J13" s="38"/>
      <c r="K13" s="38"/>
      <c r="L13" s="38"/>
    </row>
    <row r="14" s="28" customFormat="1" ht="24" customHeight="1" spans="1:12">
      <c r="A14" s="37" t="s">
        <v>283</v>
      </c>
      <c r="B14" s="37" t="s">
        <v>294</v>
      </c>
      <c r="C14" s="37" t="s">
        <v>456</v>
      </c>
      <c r="D14" s="38" t="s">
        <v>457</v>
      </c>
      <c r="E14" s="38">
        <v>550</v>
      </c>
      <c r="F14" s="38" t="s">
        <v>458</v>
      </c>
      <c r="G14" s="39">
        <v>25</v>
      </c>
      <c r="H14" s="38" t="s">
        <v>289</v>
      </c>
      <c r="I14" s="38"/>
      <c r="J14" s="38"/>
      <c r="K14" s="38"/>
      <c r="L14" s="38"/>
    </row>
    <row r="15" s="28" customFormat="1" ht="24" customHeight="1" spans="1:12">
      <c r="A15" s="37" t="s">
        <v>283</v>
      </c>
      <c r="B15" s="37" t="s">
        <v>294</v>
      </c>
      <c r="C15" s="37" t="s">
        <v>459</v>
      </c>
      <c r="D15" s="38" t="s">
        <v>355</v>
      </c>
      <c r="E15" s="38">
        <v>100</v>
      </c>
      <c r="F15" s="38" t="s">
        <v>458</v>
      </c>
      <c r="G15" s="40"/>
      <c r="H15" s="38" t="s">
        <v>289</v>
      </c>
      <c r="I15" s="38"/>
      <c r="J15" s="38"/>
      <c r="K15" s="38"/>
      <c r="L15" s="38"/>
    </row>
    <row r="16" s="28" customFormat="1" ht="24" customHeight="1" spans="1:12">
      <c r="A16" s="37" t="s">
        <v>283</v>
      </c>
      <c r="B16" s="37" t="s">
        <v>294</v>
      </c>
      <c r="C16" s="37" t="s">
        <v>460</v>
      </c>
      <c r="D16" s="38" t="s">
        <v>457</v>
      </c>
      <c r="E16" s="38">
        <v>300</v>
      </c>
      <c r="F16" s="38" t="s">
        <v>458</v>
      </c>
      <c r="G16" s="41"/>
      <c r="H16" s="38" t="s">
        <v>289</v>
      </c>
      <c r="I16" s="38"/>
      <c r="J16" s="38"/>
      <c r="K16" s="38"/>
      <c r="L16" s="38"/>
    </row>
    <row r="17" s="28" customFormat="1" ht="24" customHeight="1" spans="1:12">
      <c r="A17" s="37" t="s">
        <v>299</v>
      </c>
      <c r="B17" s="37" t="s">
        <v>373</v>
      </c>
      <c r="C17" s="37" t="s">
        <v>374</v>
      </c>
      <c r="D17" s="38" t="s">
        <v>296</v>
      </c>
      <c r="E17" s="38">
        <v>230</v>
      </c>
      <c r="F17" s="38" t="s">
        <v>375</v>
      </c>
      <c r="G17" s="37">
        <v>15</v>
      </c>
      <c r="H17" s="38" t="s">
        <v>289</v>
      </c>
      <c r="I17" s="38"/>
      <c r="J17" s="38"/>
      <c r="K17" s="38"/>
      <c r="L17" s="38"/>
    </row>
    <row r="18" s="28" customFormat="1" ht="24" customHeight="1" spans="1:12">
      <c r="A18" s="37" t="s">
        <v>299</v>
      </c>
      <c r="B18" s="37" t="s">
        <v>376</v>
      </c>
      <c r="C18" s="37" t="s">
        <v>377</v>
      </c>
      <c r="D18" s="38" t="s">
        <v>296</v>
      </c>
      <c r="E18" s="38">
        <v>1</v>
      </c>
      <c r="F18" s="38" t="s">
        <v>461</v>
      </c>
      <c r="G18" s="37">
        <v>15</v>
      </c>
      <c r="H18" s="38" t="s">
        <v>289</v>
      </c>
      <c r="I18" s="38"/>
      <c r="J18" s="38"/>
      <c r="K18" s="38"/>
      <c r="L18" s="38"/>
    </row>
    <row r="19" s="28" customFormat="1" ht="24" customHeight="1" spans="1:12">
      <c r="A19" s="37" t="s">
        <v>304</v>
      </c>
      <c r="B19" s="37" t="s">
        <v>378</v>
      </c>
      <c r="C19" s="37" t="s">
        <v>379</v>
      </c>
      <c r="D19" s="38" t="s">
        <v>296</v>
      </c>
      <c r="E19" s="38">
        <v>95</v>
      </c>
      <c r="F19" s="38" t="s">
        <v>308</v>
      </c>
      <c r="G19" s="37">
        <v>10</v>
      </c>
      <c r="H19" s="38" t="s">
        <v>289</v>
      </c>
      <c r="I19" s="38"/>
      <c r="J19" s="38"/>
      <c r="K19" s="38"/>
      <c r="L19" s="38"/>
    </row>
    <row r="20" s="28" customFormat="1" ht="12" customHeight="1" spans="2:9">
      <c r="B20" s="29"/>
      <c r="C20" s="29"/>
      <c r="D20" s="29"/>
      <c r="I20" s="29"/>
    </row>
    <row r="21" s="28" customFormat="1" ht="12" customHeight="1" spans="2:9">
      <c r="B21" s="29"/>
      <c r="C21" s="29"/>
      <c r="D21" s="29"/>
      <c r="I21" s="29"/>
    </row>
    <row r="22" s="28" customFormat="1" ht="12" customHeight="1" spans="2:9">
      <c r="B22" s="29"/>
      <c r="C22" s="29"/>
      <c r="D22" s="29"/>
      <c r="I22" s="29"/>
    </row>
    <row r="23" s="28" customFormat="1" ht="12" customHeight="1" spans="2:9">
      <c r="B23" s="29"/>
      <c r="C23" s="29"/>
      <c r="D23" s="29"/>
      <c r="I23" s="29"/>
    </row>
    <row r="24" s="28" customFormat="1" ht="12" customHeight="1" spans="2:9">
      <c r="B24" s="29"/>
      <c r="C24" s="29"/>
      <c r="D24" s="29"/>
      <c r="I24" s="29"/>
    </row>
    <row r="25" s="28" customFormat="1" ht="12" customHeight="1" spans="2:9">
      <c r="B25" s="29"/>
      <c r="C25" s="29"/>
      <c r="D25" s="29"/>
      <c r="I25" s="29"/>
    </row>
    <row r="26" s="28" customFormat="1" ht="12" customHeight="1" spans="2:9">
      <c r="B26" s="29"/>
      <c r="C26" s="29"/>
      <c r="D26" s="29"/>
      <c r="I26" s="29"/>
    </row>
    <row r="27" s="28" customFormat="1" ht="12" customHeight="1" spans="2:9">
      <c r="B27" s="29"/>
      <c r="C27" s="29"/>
      <c r="D27" s="29"/>
      <c r="I27" s="29"/>
    </row>
    <row r="28" s="28" customFormat="1" ht="12" customHeight="1" spans="2:9">
      <c r="B28" s="29"/>
      <c r="C28" s="29"/>
      <c r="D28" s="29"/>
      <c r="I28" s="29"/>
    </row>
    <row r="29" s="28" customFormat="1" ht="12" customHeight="1" spans="2:9">
      <c r="B29" s="29"/>
      <c r="C29" s="29"/>
      <c r="D29" s="29"/>
      <c r="I29" s="29"/>
    </row>
    <row r="30" s="28" customFormat="1" ht="12" customHeight="1" spans="2:9">
      <c r="B30" s="29"/>
      <c r="C30" s="29"/>
      <c r="D30" s="29"/>
      <c r="I30" s="29"/>
    </row>
    <row r="31" s="28" customFormat="1" ht="12" customHeight="1" spans="2:9">
      <c r="B31" s="29"/>
      <c r="C31" s="29"/>
      <c r="D31" s="29"/>
      <c r="I31" s="29"/>
    </row>
    <row r="32" s="28" customFormat="1" ht="12" customHeight="1" spans="2:9">
      <c r="B32" s="29"/>
      <c r="C32" s="29"/>
      <c r="D32" s="29"/>
      <c r="I32" s="29"/>
    </row>
    <row r="33" s="28" customFormat="1" ht="12" customHeight="1" spans="2:9">
      <c r="B33" s="29"/>
      <c r="C33" s="29"/>
      <c r="D33" s="29"/>
      <c r="I33" s="29"/>
    </row>
    <row r="34" s="28" customFormat="1" ht="12" customHeight="1" spans="2:9">
      <c r="B34" s="29"/>
      <c r="C34" s="29"/>
      <c r="D34" s="29"/>
      <c r="I34" s="29"/>
    </row>
    <row r="35" s="28" customFormat="1" ht="12" customHeight="1" spans="2:9">
      <c r="B35" s="29"/>
      <c r="C35" s="29"/>
      <c r="D35" s="29"/>
      <c r="I35" s="29"/>
    </row>
    <row r="36" s="28" customFormat="1" ht="11.25" spans="2:9">
      <c r="B36" s="29"/>
      <c r="C36" s="29"/>
      <c r="D36" s="29"/>
      <c r="I36" s="29"/>
    </row>
    <row r="37" s="28" customFormat="1" ht="11.25" spans="2:9">
      <c r="B37" s="29"/>
      <c r="C37" s="29"/>
      <c r="D37" s="29"/>
      <c r="I37" s="29"/>
    </row>
    <row r="38" s="28" customFormat="1" ht="11.25" spans="2:9">
      <c r="B38" s="29"/>
      <c r="C38" s="29"/>
      <c r="D38" s="29"/>
      <c r="I38" s="29"/>
    </row>
    <row r="39" s="28" customFormat="1" ht="11.25" spans="2:9">
      <c r="B39" s="29"/>
      <c r="C39" s="29"/>
      <c r="D39" s="29"/>
      <c r="I39" s="29"/>
    </row>
    <row r="40" s="28" customFormat="1" ht="11.25" spans="2:9">
      <c r="B40" s="29"/>
      <c r="C40" s="29"/>
      <c r="D40" s="29"/>
      <c r="I40" s="29"/>
    </row>
    <row r="41" s="28" customFormat="1" ht="11.25" spans="2:9">
      <c r="B41" s="29"/>
      <c r="C41" s="29"/>
      <c r="D41" s="29"/>
      <c r="I41" s="29"/>
    </row>
    <row r="42" s="28" customFormat="1" ht="11.25" spans="2:9">
      <c r="B42" s="29"/>
      <c r="C42" s="29"/>
      <c r="D42" s="29"/>
      <c r="I42" s="29"/>
    </row>
    <row r="43" s="28" customFormat="1" ht="11.25" spans="2:9">
      <c r="B43" s="29"/>
      <c r="C43" s="29"/>
      <c r="D43" s="29"/>
      <c r="I43" s="29"/>
    </row>
    <row r="44" s="28" customFormat="1" ht="11.25" spans="2:9">
      <c r="B44" s="29"/>
      <c r="C44" s="29"/>
      <c r="D44" s="29"/>
      <c r="I44" s="29"/>
    </row>
    <row r="45" s="28" customFormat="1" ht="11.25" spans="2:9">
      <c r="B45" s="29"/>
      <c r="C45" s="29"/>
      <c r="D45" s="29"/>
      <c r="I45" s="29"/>
    </row>
    <row r="46" s="28" customFormat="1" ht="11.25" spans="2:9">
      <c r="B46" s="29"/>
      <c r="C46" s="29"/>
      <c r="D46" s="29"/>
      <c r="I46" s="29"/>
    </row>
    <row r="47" s="28" customFormat="1" ht="11.25" spans="2:9">
      <c r="B47" s="29"/>
      <c r="C47" s="29"/>
      <c r="D47" s="29"/>
      <c r="I47" s="29"/>
    </row>
    <row r="48" s="28" customFormat="1" ht="11.25" spans="2:9">
      <c r="B48" s="29"/>
      <c r="C48" s="29"/>
      <c r="D48" s="29"/>
      <c r="I48" s="29"/>
    </row>
    <row r="49" s="28" customFormat="1" ht="11.25" spans="2:9">
      <c r="B49" s="29"/>
      <c r="C49" s="29"/>
      <c r="D49" s="29"/>
      <c r="I49" s="29"/>
    </row>
    <row r="50" s="28" customFormat="1" ht="11.25" spans="2:9">
      <c r="B50" s="29"/>
      <c r="C50" s="29"/>
      <c r="D50" s="29"/>
      <c r="I50" s="29"/>
    </row>
    <row r="51" s="28" customFormat="1" ht="11.25" spans="2:9">
      <c r="B51" s="29"/>
      <c r="C51" s="29"/>
      <c r="D51" s="29"/>
      <c r="I51" s="29"/>
    </row>
    <row r="52" s="28" customFormat="1" ht="11.25" spans="2:9">
      <c r="B52" s="29"/>
      <c r="C52" s="29"/>
      <c r="D52" s="29"/>
      <c r="I52" s="29"/>
    </row>
    <row r="53" s="28" customFormat="1" ht="11.25" spans="2:9">
      <c r="B53" s="29"/>
      <c r="C53" s="29"/>
      <c r="D53" s="29"/>
      <c r="I53" s="29"/>
    </row>
    <row r="54" s="28" customFormat="1" ht="11.25" spans="2:9">
      <c r="B54" s="29"/>
      <c r="C54" s="29"/>
      <c r="D54" s="29"/>
      <c r="I54" s="29"/>
    </row>
    <row r="55" s="28" customFormat="1" ht="11.25" spans="2:9">
      <c r="B55" s="29"/>
      <c r="C55" s="29"/>
      <c r="D55" s="29"/>
      <c r="I55" s="29"/>
    </row>
    <row r="56" s="28" customFormat="1" ht="11.25" spans="2:9">
      <c r="B56" s="29"/>
      <c r="C56" s="29"/>
      <c r="D56" s="29"/>
      <c r="I56" s="29"/>
    </row>
    <row r="57" s="28" customFormat="1" ht="11.25" spans="2:9">
      <c r="B57" s="29"/>
      <c r="C57" s="29"/>
      <c r="D57" s="29"/>
      <c r="I57" s="29"/>
    </row>
    <row r="58" s="28" customFormat="1" ht="11.25" spans="2:9">
      <c r="B58" s="29"/>
      <c r="C58" s="29"/>
      <c r="D58" s="29"/>
      <c r="I58" s="29"/>
    </row>
    <row r="59" s="28" customFormat="1" ht="11.25" spans="2:9">
      <c r="B59" s="29"/>
      <c r="C59" s="29"/>
      <c r="D59" s="29"/>
      <c r="I59" s="29"/>
    </row>
    <row r="60" s="28" customFormat="1" ht="11.25" spans="2:9">
      <c r="B60" s="29"/>
      <c r="C60" s="29"/>
      <c r="D60" s="29"/>
      <c r="I60" s="29"/>
    </row>
    <row r="61" s="28" customFormat="1" ht="11.25" spans="2:9">
      <c r="B61" s="29"/>
      <c r="C61" s="29"/>
      <c r="D61" s="29"/>
      <c r="I61" s="29"/>
    </row>
    <row r="62" s="28" customFormat="1" ht="11.25" spans="2:9">
      <c r="B62" s="29"/>
      <c r="C62" s="29"/>
      <c r="D62" s="29"/>
      <c r="I62" s="29"/>
    </row>
    <row r="63" s="28" customFormat="1" ht="11.25" spans="2:9">
      <c r="B63" s="29"/>
      <c r="C63" s="29"/>
      <c r="D63" s="29"/>
      <c r="I63" s="29"/>
    </row>
    <row r="64" s="28" customFormat="1" ht="11.25" spans="2:9">
      <c r="B64" s="29"/>
      <c r="C64" s="29"/>
      <c r="D64" s="29"/>
      <c r="I64" s="29"/>
    </row>
    <row r="65" s="28" customFormat="1" ht="11.25" spans="2:9">
      <c r="B65" s="29"/>
      <c r="C65" s="29"/>
      <c r="D65" s="29"/>
      <c r="I65" s="29"/>
    </row>
    <row r="66" s="28" customFormat="1" ht="11.25" spans="2:9">
      <c r="B66" s="29"/>
      <c r="C66" s="29"/>
      <c r="D66" s="29"/>
      <c r="I66" s="29"/>
    </row>
    <row r="67" s="28" customFormat="1" ht="11.25" spans="2:9">
      <c r="B67" s="29"/>
      <c r="C67" s="29"/>
      <c r="D67" s="29"/>
      <c r="I67" s="29"/>
    </row>
    <row r="68" s="28" customFormat="1" ht="11.25" spans="2:9">
      <c r="B68" s="29"/>
      <c r="C68" s="29"/>
      <c r="D68" s="29"/>
      <c r="I68" s="29"/>
    </row>
    <row r="69" s="28" customFormat="1" ht="11.25" spans="2:9">
      <c r="B69" s="29"/>
      <c r="C69" s="29"/>
      <c r="D69" s="29"/>
      <c r="I69" s="29"/>
    </row>
    <row r="70" s="28" customFormat="1" ht="11.25" spans="2:9">
      <c r="B70" s="29"/>
      <c r="C70" s="29"/>
      <c r="D70" s="29"/>
      <c r="I70" s="29"/>
    </row>
    <row r="71" s="28" customFormat="1" ht="11.25" spans="2:9">
      <c r="B71" s="29"/>
      <c r="C71" s="29"/>
      <c r="D71" s="29"/>
      <c r="I71" s="29"/>
    </row>
    <row r="72" s="28" customFormat="1" ht="11.25" spans="2:9">
      <c r="B72" s="29"/>
      <c r="C72" s="29"/>
      <c r="D72" s="29"/>
      <c r="I72" s="29"/>
    </row>
    <row r="73" s="28" customFormat="1" ht="11.25" spans="2:9">
      <c r="B73" s="29"/>
      <c r="C73" s="29"/>
      <c r="D73" s="29"/>
      <c r="I73" s="29"/>
    </row>
    <row r="74" s="28" customFormat="1" ht="11.25" spans="2:9">
      <c r="B74" s="29"/>
      <c r="C74" s="29"/>
      <c r="D74" s="29"/>
      <c r="I74" s="29"/>
    </row>
    <row r="75" s="28" customFormat="1" ht="11.25" spans="2:9">
      <c r="B75" s="29"/>
      <c r="C75" s="29"/>
      <c r="D75" s="29"/>
      <c r="I75" s="29"/>
    </row>
    <row r="76" s="28" customFormat="1" ht="11.25" spans="2:9">
      <c r="B76" s="29"/>
      <c r="C76" s="29"/>
      <c r="D76" s="29"/>
      <c r="I76" s="29"/>
    </row>
    <row r="77" s="28" customFormat="1" ht="11.25" spans="2:9">
      <c r="B77" s="29"/>
      <c r="C77" s="29"/>
      <c r="D77" s="29"/>
      <c r="I77" s="29"/>
    </row>
    <row r="78" s="28" customFormat="1" ht="11.25" spans="2:9">
      <c r="B78" s="29"/>
      <c r="C78" s="29"/>
      <c r="D78" s="29"/>
      <c r="I78" s="29"/>
    </row>
    <row r="79" s="28" customFormat="1" ht="11.25" spans="2:9">
      <c r="B79" s="29"/>
      <c r="C79" s="29"/>
      <c r="D79" s="29"/>
      <c r="I79" s="29"/>
    </row>
    <row r="80" s="28" customFormat="1" ht="11.25" spans="2:9">
      <c r="B80" s="29"/>
      <c r="C80" s="29"/>
      <c r="D80" s="29"/>
      <c r="I80" s="29"/>
    </row>
    <row r="81" s="28" customFormat="1" ht="11.25" spans="2:9">
      <c r="B81" s="29"/>
      <c r="C81" s="29"/>
      <c r="D81" s="29"/>
      <c r="I81" s="29"/>
    </row>
    <row r="82" s="28" customFormat="1" ht="11.25" spans="2:9">
      <c r="B82" s="29"/>
      <c r="C82" s="29"/>
      <c r="D82" s="29"/>
      <c r="I82" s="29"/>
    </row>
    <row r="83" s="28" customFormat="1" ht="11.25" spans="2:9">
      <c r="B83" s="29"/>
      <c r="C83" s="29"/>
      <c r="D83" s="29"/>
      <c r="I83" s="29"/>
    </row>
    <row r="84" s="28" customFormat="1" ht="11.25" spans="2:9">
      <c r="B84" s="29"/>
      <c r="C84" s="29"/>
      <c r="D84" s="29"/>
      <c r="I84" s="29"/>
    </row>
    <row r="85" s="28" customFormat="1" ht="11.25" spans="2:9">
      <c r="B85" s="29"/>
      <c r="C85" s="29"/>
      <c r="D85" s="29"/>
      <c r="I85" s="29"/>
    </row>
    <row r="86" s="28" customFormat="1" ht="11.25" spans="2:9">
      <c r="B86" s="29"/>
      <c r="C86" s="29"/>
      <c r="D86" s="29"/>
      <c r="I86" s="29"/>
    </row>
    <row r="87" s="28" customFormat="1" ht="11.25" spans="2:9">
      <c r="B87" s="29"/>
      <c r="C87" s="29"/>
      <c r="D87" s="29"/>
      <c r="I87" s="29"/>
    </row>
    <row r="88" s="28" customFormat="1" ht="11.25" spans="2:9">
      <c r="B88" s="29"/>
      <c r="C88" s="29"/>
      <c r="D88" s="29"/>
      <c r="I88" s="29"/>
    </row>
    <row r="89" s="28" customFormat="1" ht="11.25" spans="2:9">
      <c r="B89" s="29"/>
      <c r="C89" s="29"/>
      <c r="D89" s="29"/>
      <c r="I89" s="29"/>
    </row>
    <row r="90" s="28" customFormat="1" ht="11.25" spans="2:9">
      <c r="B90" s="29"/>
      <c r="C90" s="29"/>
      <c r="D90" s="29"/>
      <c r="I90" s="29"/>
    </row>
    <row r="91" s="28" customFormat="1" ht="11.25" spans="2:9">
      <c r="B91" s="29"/>
      <c r="C91" s="29"/>
      <c r="D91" s="29"/>
      <c r="I91" s="29"/>
    </row>
    <row r="92" s="28" customFormat="1" ht="11.25" spans="2:9">
      <c r="B92" s="29"/>
      <c r="C92" s="29"/>
      <c r="D92" s="29"/>
      <c r="I92" s="29"/>
    </row>
    <row r="93" s="28" customFormat="1" ht="11.25" spans="2:9">
      <c r="B93" s="29"/>
      <c r="C93" s="29"/>
      <c r="D93" s="29"/>
      <c r="I93" s="29"/>
    </row>
    <row r="94" s="28" customFormat="1" ht="11.25" spans="2:9">
      <c r="B94" s="29"/>
      <c r="C94" s="29"/>
      <c r="D94" s="29"/>
      <c r="I94" s="29"/>
    </row>
    <row r="95" s="28" customFormat="1" ht="11.25" spans="2:9">
      <c r="B95" s="29"/>
      <c r="C95" s="29"/>
      <c r="D95" s="29"/>
      <c r="I95" s="29"/>
    </row>
    <row r="96" s="28" customFormat="1" ht="11.25" spans="2:9">
      <c r="B96" s="29"/>
      <c r="C96" s="29"/>
      <c r="D96" s="29"/>
      <c r="I96" s="29"/>
    </row>
    <row r="97" s="28" customFormat="1" ht="11.25" spans="2:9">
      <c r="B97" s="29"/>
      <c r="C97" s="29"/>
      <c r="D97" s="29"/>
      <c r="I97" s="29"/>
    </row>
    <row r="98" s="28" customFormat="1" ht="11.25" spans="2:9">
      <c r="B98" s="29"/>
      <c r="C98" s="29"/>
      <c r="D98" s="29"/>
      <c r="I98" s="29"/>
    </row>
    <row r="99" s="28" customFormat="1" ht="11.25" spans="2:9">
      <c r="B99" s="29"/>
      <c r="C99" s="29"/>
      <c r="D99" s="29"/>
      <c r="I99" s="29"/>
    </row>
    <row r="100" s="28" customFormat="1" ht="11.25" spans="2:9">
      <c r="B100" s="29"/>
      <c r="C100" s="29"/>
      <c r="D100" s="29"/>
      <c r="I100" s="29"/>
    </row>
    <row r="101" s="28" customFormat="1" ht="11.25" spans="2:9">
      <c r="B101" s="29"/>
      <c r="C101" s="29"/>
      <c r="D101" s="29"/>
      <c r="I101" s="29"/>
    </row>
    <row r="102" s="28" customFormat="1" ht="11.25" spans="2:9">
      <c r="B102" s="29"/>
      <c r="C102" s="29"/>
      <c r="D102" s="29"/>
      <c r="I102" s="29"/>
    </row>
    <row r="103" s="28" customFormat="1" ht="11.25" spans="2:9">
      <c r="B103" s="29"/>
      <c r="C103" s="29"/>
      <c r="D103" s="29"/>
      <c r="I103" s="29"/>
    </row>
    <row r="104" s="28" customFormat="1" ht="11.25" spans="2:9">
      <c r="B104" s="29"/>
      <c r="C104" s="29"/>
      <c r="D104" s="29"/>
      <c r="I104" s="29"/>
    </row>
    <row r="105" s="28" customFormat="1" ht="11.25" spans="2:9">
      <c r="B105" s="29"/>
      <c r="C105" s="29"/>
      <c r="D105" s="29"/>
      <c r="I105" s="29"/>
    </row>
    <row r="106" s="28" customFormat="1" ht="11.25" spans="2:9">
      <c r="B106" s="29"/>
      <c r="C106" s="29"/>
      <c r="D106" s="29"/>
      <c r="I106" s="29"/>
    </row>
    <row r="107" s="28" customFormat="1" ht="11.25" spans="2:9">
      <c r="B107" s="29"/>
      <c r="C107" s="29"/>
      <c r="D107" s="29"/>
      <c r="I107" s="29"/>
    </row>
    <row r="108" s="28" customFormat="1" ht="11.25" spans="2:9">
      <c r="B108" s="29"/>
      <c r="C108" s="29"/>
      <c r="D108" s="29"/>
      <c r="I108" s="29"/>
    </row>
    <row r="109" s="28" customFormat="1" ht="11.25" spans="2:9">
      <c r="B109" s="29"/>
      <c r="C109" s="29"/>
      <c r="D109" s="29"/>
      <c r="I109" s="29"/>
    </row>
    <row r="110" s="28" customFormat="1" ht="11.25" spans="2:9">
      <c r="B110" s="29"/>
      <c r="C110" s="29"/>
      <c r="D110" s="29"/>
      <c r="I110" s="29"/>
    </row>
    <row r="111" s="28" customFormat="1" ht="11.25" spans="2:9">
      <c r="B111" s="29"/>
      <c r="C111" s="29"/>
      <c r="D111" s="29"/>
      <c r="I111" s="29"/>
    </row>
    <row r="112" s="28" customFormat="1" ht="11.25" spans="2:9">
      <c r="B112" s="29"/>
      <c r="C112" s="29"/>
      <c r="D112" s="29"/>
      <c r="I112" s="29"/>
    </row>
    <row r="113" s="28" customFormat="1" ht="11.25" spans="2:9">
      <c r="B113" s="29"/>
      <c r="C113" s="29"/>
      <c r="D113" s="29"/>
      <c r="I113" s="29"/>
    </row>
    <row r="114" s="28" customFormat="1" ht="11.25" spans="2:9">
      <c r="B114" s="29"/>
      <c r="C114" s="29"/>
      <c r="D114" s="29"/>
      <c r="I114" s="29"/>
    </row>
    <row r="115" s="28" customFormat="1" ht="11.25" spans="2:9">
      <c r="B115" s="29"/>
      <c r="C115" s="29"/>
      <c r="D115" s="29"/>
      <c r="I115" s="29"/>
    </row>
    <row r="116" s="28" customFormat="1" ht="11.25" spans="2:9">
      <c r="B116" s="29"/>
      <c r="C116" s="29"/>
      <c r="D116" s="29"/>
      <c r="I116" s="29"/>
    </row>
    <row r="117" s="28" customFormat="1" ht="11.25" spans="2:9">
      <c r="B117" s="29"/>
      <c r="C117" s="29"/>
      <c r="D117" s="29"/>
      <c r="I117" s="29"/>
    </row>
    <row r="118" s="28" customFormat="1" ht="11.25" spans="2:9">
      <c r="B118" s="29"/>
      <c r="C118" s="29"/>
      <c r="D118" s="29"/>
      <c r="I118" s="29"/>
    </row>
    <row r="119" s="28" customFormat="1" ht="11.25" spans="2:9">
      <c r="B119" s="29"/>
      <c r="C119" s="29"/>
      <c r="D119" s="29"/>
      <c r="I119" s="29"/>
    </row>
    <row r="120" s="28" customFormat="1" ht="11.25" spans="2:9">
      <c r="B120" s="29"/>
      <c r="C120" s="29"/>
      <c r="D120" s="29"/>
      <c r="I120" s="29"/>
    </row>
    <row r="121" s="28" customFormat="1" ht="11.25" spans="2:9">
      <c r="B121" s="29"/>
      <c r="C121" s="29"/>
      <c r="D121" s="29"/>
      <c r="I121" s="29"/>
    </row>
    <row r="122" s="28" customFormat="1" ht="11.25" spans="2:9">
      <c r="B122" s="29"/>
      <c r="C122" s="29"/>
      <c r="D122" s="29"/>
      <c r="I122" s="29"/>
    </row>
    <row r="123" s="28" customFormat="1" ht="11.25" spans="2:9">
      <c r="B123" s="29"/>
      <c r="C123" s="29"/>
      <c r="D123" s="29"/>
      <c r="I123" s="29"/>
    </row>
    <row r="124" s="28" customFormat="1" ht="11.25" spans="2:9">
      <c r="B124" s="29"/>
      <c r="C124" s="29"/>
      <c r="D124" s="29"/>
      <c r="I124" s="29"/>
    </row>
    <row r="125" s="28" customFormat="1" ht="11.25" spans="2:9">
      <c r="B125" s="29"/>
      <c r="C125" s="29"/>
      <c r="D125" s="29"/>
      <c r="I125" s="29"/>
    </row>
    <row r="126" s="28" customFormat="1" ht="11.25" spans="2:9">
      <c r="B126" s="29"/>
      <c r="C126" s="29"/>
      <c r="D126" s="29"/>
      <c r="I126" s="29"/>
    </row>
    <row r="127" s="28" customFormat="1" ht="11.25" spans="2:9">
      <c r="B127" s="29"/>
      <c r="C127" s="29"/>
      <c r="D127" s="29"/>
      <c r="I127" s="29"/>
    </row>
    <row r="128" s="28" customFormat="1" ht="11.25" spans="2:9">
      <c r="B128" s="29"/>
      <c r="C128" s="29"/>
      <c r="D128" s="29"/>
      <c r="I128" s="29"/>
    </row>
    <row r="129" s="28" customFormat="1" ht="11.25" spans="2:9">
      <c r="B129" s="29"/>
      <c r="C129" s="29"/>
      <c r="D129" s="29"/>
      <c r="I129" s="29"/>
    </row>
    <row r="130" s="28" customFormat="1" ht="11.25" spans="2:9">
      <c r="B130" s="29"/>
      <c r="C130" s="29"/>
      <c r="D130" s="29"/>
      <c r="I130" s="29"/>
    </row>
    <row r="131" s="28" customFormat="1" ht="11.25" spans="2:9">
      <c r="B131" s="29"/>
      <c r="C131" s="29"/>
      <c r="D131" s="29"/>
      <c r="I131" s="29"/>
    </row>
    <row r="132" s="28" customFormat="1" ht="11.25" spans="2:9">
      <c r="B132" s="29"/>
      <c r="C132" s="29"/>
      <c r="D132" s="29"/>
      <c r="I132" s="29"/>
    </row>
    <row r="133" s="28" customFormat="1" ht="11.25" spans="2:9">
      <c r="B133" s="29"/>
      <c r="C133" s="29"/>
      <c r="D133" s="29"/>
      <c r="I133" s="29"/>
    </row>
    <row r="134" s="28" customFormat="1" ht="11.25" spans="2:9">
      <c r="B134" s="29"/>
      <c r="C134" s="29"/>
      <c r="D134" s="29"/>
      <c r="I134" s="29"/>
    </row>
    <row r="135" s="28" customFormat="1" ht="11.25" spans="2:9">
      <c r="B135" s="29"/>
      <c r="C135" s="29"/>
      <c r="D135" s="29"/>
      <c r="I135" s="29"/>
    </row>
    <row r="136" s="28" customFormat="1" ht="11.25" spans="2:9">
      <c r="B136" s="29"/>
      <c r="C136" s="29"/>
      <c r="D136" s="29"/>
      <c r="I136" s="29"/>
    </row>
    <row r="137" s="28" customFormat="1" ht="11.25" spans="2:9">
      <c r="B137" s="29"/>
      <c r="C137" s="29"/>
      <c r="D137" s="29"/>
      <c r="I137" s="29"/>
    </row>
    <row r="138" s="28" customFormat="1" ht="11.25" spans="2:9">
      <c r="B138" s="29"/>
      <c r="C138" s="29"/>
      <c r="D138" s="29"/>
      <c r="I138" s="29"/>
    </row>
    <row r="139" s="28" customFormat="1" ht="11.25" spans="2:9">
      <c r="B139" s="29"/>
      <c r="C139" s="29"/>
      <c r="D139" s="29"/>
      <c r="I139" s="29"/>
    </row>
    <row r="140" s="28" customFormat="1" ht="11.25" spans="2:9">
      <c r="B140" s="29"/>
      <c r="C140" s="29"/>
      <c r="D140" s="29"/>
      <c r="I140" s="29"/>
    </row>
    <row r="141" s="28" customFormat="1" ht="11.25" spans="2:9">
      <c r="B141" s="29"/>
      <c r="C141" s="29"/>
      <c r="D141" s="29"/>
      <c r="I141" s="29"/>
    </row>
  </sheetData>
  <mergeCells count="24">
    <mergeCell ref="A2:L2"/>
    <mergeCell ref="B3:C3"/>
    <mergeCell ref="E3:H3"/>
    <mergeCell ref="I3:J3"/>
    <mergeCell ref="K3:L3"/>
    <mergeCell ref="B4:C4"/>
    <mergeCell ref="E4:H4"/>
    <mergeCell ref="I4:J4"/>
    <mergeCell ref="K4:L4"/>
    <mergeCell ref="B5:C5"/>
    <mergeCell ref="E5:H5"/>
    <mergeCell ref="K5:L5"/>
    <mergeCell ref="I6:J6"/>
    <mergeCell ref="K6:L6"/>
    <mergeCell ref="I7:J7"/>
    <mergeCell ref="K7:L7"/>
    <mergeCell ref="I8:J8"/>
    <mergeCell ref="K8:L8"/>
    <mergeCell ref="I9:J9"/>
    <mergeCell ref="K9:L9"/>
    <mergeCell ref="A6:A9"/>
    <mergeCell ref="G11:G13"/>
    <mergeCell ref="G14:G16"/>
    <mergeCell ref="B6:H9"/>
  </mergeCells>
  <printOptions horizontalCentered="1"/>
  <pageMargins left="0" right="0" top="1" bottom="0.55" header="0.511805555555556" footer="0.511805555555556"/>
  <pageSetup paperSize="9" scale="90" orientation="landscape" horizontalDpi="600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2"/>
  <sheetViews>
    <sheetView topLeftCell="A8" workbookViewId="0">
      <selection activeCell="J14" sqref="J14:K14"/>
    </sheetView>
  </sheetViews>
  <sheetFormatPr defaultColWidth="14.75" defaultRowHeight="13.5"/>
  <cols>
    <col min="1" max="1" width="14.75" style="1" customWidth="1"/>
    <col min="2" max="2" width="12.25" style="1" customWidth="1"/>
    <col min="3" max="3" width="12.625" style="1" customWidth="1"/>
    <col min="4" max="4" width="10.25" style="1" customWidth="1"/>
    <col min="5" max="5" width="9.5" style="1" customWidth="1"/>
    <col min="6" max="6" width="8.375" style="1" customWidth="1"/>
    <col min="7" max="7" width="5.625" style="1" customWidth="1"/>
    <col min="8" max="8" width="12.75" style="1" customWidth="1"/>
    <col min="9" max="11" width="12.875" style="1" customWidth="1"/>
    <col min="12" max="16384" width="14.75" style="1" customWidth="1"/>
  </cols>
  <sheetData>
    <row r="1" s="1" customFormat="1" ht="16.5" spans="1:11">
      <c r="A1" s="2" t="s">
        <v>462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="1" customFormat="1" ht="21" spans="1:11">
      <c r="A2" s="3" t="s">
        <v>463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="1" customFormat="1" spans="1:12">
      <c r="A3" s="4" t="s">
        <v>464</v>
      </c>
      <c r="B3" s="4"/>
      <c r="C3" s="4"/>
      <c r="D3" s="4"/>
      <c r="E3" s="4"/>
      <c r="F3" s="4"/>
      <c r="G3" s="4"/>
      <c r="H3" s="4"/>
      <c r="I3" s="4"/>
      <c r="J3" s="4"/>
      <c r="K3" s="4"/>
      <c r="L3" s="23"/>
    </row>
    <row r="4" s="1" customFormat="1" ht="20" customHeight="1" spans="1:12">
      <c r="A4" s="5" t="s">
        <v>465</v>
      </c>
      <c r="B4" s="6" t="s">
        <v>466</v>
      </c>
      <c r="C4" s="6"/>
      <c r="D4" s="6"/>
      <c r="E4" s="6"/>
      <c r="F4" s="6"/>
      <c r="G4" s="6"/>
      <c r="H4" s="6"/>
      <c r="I4" s="6"/>
      <c r="J4" s="6"/>
      <c r="K4" s="6"/>
      <c r="L4" s="23"/>
    </row>
    <row r="5" s="1" customFormat="1" ht="22" customHeight="1" spans="1:12">
      <c r="A5" s="7" t="s">
        <v>467</v>
      </c>
      <c r="B5" s="7"/>
      <c r="C5" s="8" t="s">
        <v>468</v>
      </c>
      <c r="D5" s="9" t="s">
        <v>72</v>
      </c>
      <c r="E5" s="9"/>
      <c r="F5" s="9"/>
      <c r="G5" s="9"/>
      <c r="H5" s="7" t="s">
        <v>73</v>
      </c>
      <c r="I5" s="7"/>
      <c r="J5" s="7"/>
      <c r="K5" s="7"/>
      <c r="L5" s="23"/>
    </row>
    <row r="6" s="1" customFormat="1" ht="30" customHeight="1" spans="1:11">
      <c r="A6" s="7"/>
      <c r="B6" s="7"/>
      <c r="C6" s="8"/>
      <c r="D6" s="7" t="s">
        <v>56</v>
      </c>
      <c r="E6" s="7" t="s">
        <v>469</v>
      </c>
      <c r="F6" s="7" t="s">
        <v>470</v>
      </c>
      <c r="G6" s="7" t="s">
        <v>471</v>
      </c>
      <c r="H6" s="7" t="s">
        <v>56</v>
      </c>
      <c r="I6" s="7" t="s">
        <v>469</v>
      </c>
      <c r="J6" s="7" t="s">
        <v>472</v>
      </c>
      <c r="K6" s="7" t="s">
        <v>64</v>
      </c>
    </row>
    <row r="7" s="1" customFormat="1" ht="30" customHeight="1" spans="1:11">
      <c r="A7" s="7"/>
      <c r="B7" s="7"/>
      <c r="C7" s="10">
        <f>D7+H7</f>
        <v>4372.7</v>
      </c>
      <c r="D7" s="11">
        <v>2704.22</v>
      </c>
      <c r="E7" s="11">
        <v>2704.22</v>
      </c>
      <c r="F7" s="11" t="s">
        <v>26</v>
      </c>
      <c r="G7" s="11" t="s">
        <v>26</v>
      </c>
      <c r="H7" s="11">
        <f>I7</f>
        <v>1668.48</v>
      </c>
      <c r="I7" s="24">
        <v>1668.48</v>
      </c>
      <c r="J7" s="25" t="s">
        <v>26</v>
      </c>
      <c r="K7" s="25" t="s">
        <v>26</v>
      </c>
    </row>
    <row r="8" s="1" customFormat="1" ht="38" customHeight="1" spans="1:11">
      <c r="A8" s="12" t="s">
        <v>473</v>
      </c>
      <c r="B8" s="13" t="s">
        <v>474</v>
      </c>
      <c r="C8" s="14" t="s">
        <v>475</v>
      </c>
      <c r="D8" s="14"/>
      <c r="E8" s="14"/>
      <c r="F8" s="14"/>
      <c r="G8" s="14"/>
      <c r="H8" s="14"/>
      <c r="I8" s="14"/>
      <c r="J8" s="14"/>
      <c r="K8" s="14"/>
    </row>
    <row r="9" s="1" customFormat="1" ht="30" customHeight="1" spans="1:11">
      <c r="A9" s="12"/>
      <c r="B9" s="9" t="s">
        <v>476</v>
      </c>
      <c r="C9" s="9"/>
      <c r="D9" s="9"/>
      <c r="E9" s="9"/>
      <c r="F9" s="9"/>
      <c r="G9" s="9"/>
      <c r="H9" s="9"/>
      <c r="I9" s="9"/>
      <c r="J9" s="9"/>
      <c r="K9" s="9"/>
    </row>
    <row r="10" s="1" customFormat="1" ht="30" customHeight="1" spans="1:11">
      <c r="A10" s="12"/>
      <c r="B10" s="15" t="s">
        <v>275</v>
      </c>
      <c r="C10" s="16" t="s">
        <v>276</v>
      </c>
      <c r="D10" s="15" t="s">
        <v>477</v>
      </c>
      <c r="E10" s="15"/>
      <c r="F10" s="15" t="s">
        <v>478</v>
      </c>
      <c r="G10" s="15"/>
      <c r="H10" s="15" t="s">
        <v>479</v>
      </c>
      <c r="I10" s="15" t="s">
        <v>480</v>
      </c>
      <c r="J10" s="15" t="s">
        <v>481</v>
      </c>
      <c r="K10" s="15"/>
    </row>
    <row r="11" s="1" customFormat="1" ht="30" customHeight="1" spans="1:11">
      <c r="A11" s="17"/>
      <c r="B11" s="18" t="s">
        <v>283</v>
      </c>
      <c r="C11" s="19" t="s">
        <v>290</v>
      </c>
      <c r="D11" s="19" t="s">
        <v>482</v>
      </c>
      <c r="E11" s="20"/>
      <c r="F11" s="21" t="s">
        <v>286</v>
      </c>
      <c r="G11" s="22"/>
      <c r="H11" s="21" t="s">
        <v>292</v>
      </c>
      <c r="I11" s="26" t="s">
        <v>293</v>
      </c>
      <c r="J11" s="27">
        <v>10</v>
      </c>
      <c r="K11" s="19"/>
    </row>
    <row r="12" s="1" customFormat="1" ht="30" customHeight="1" spans="1:11">
      <c r="A12" s="17"/>
      <c r="B12" s="18" t="s">
        <v>483</v>
      </c>
      <c r="C12" s="19" t="s">
        <v>284</v>
      </c>
      <c r="D12" s="19" t="s">
        <v>484</v>
      </c>
      <c r="E12" s="20"/>
      <c r="F12" s="21" t="s">
        <v>296</v>
      </c>
      <c r="G12" s="22"/>
      <c r="H12" s="21" t="s">
        <v>485</v>
      </c>
      <c r="I12" s="26" t="s">
        <v>288</v>
      </c>
      <c r="J12" s="27">
        <v>10</v>
      </c>
      <c r="K12" s="19"/>
    </row>
    <row r="13" s="1" customFormat="1" ht="30" customHeight="1" spans="1:11">
      <c r="A13" s="17"/>
      <c r="B13" s="18" t="s">
        <v>486</v>
      </c>
      <c r="C13" s="19" t="s">
        <v>486</v>
      </c>
      <c r="D13" s="19" t="s">
        <v>487</v>
      </c>
      <c r="E13" s="20"/>
      <c r="F13" s="21" t="s">
        <v>296</v>
      </c>
      <c r="G13" s="22"/>
      <c r="H13" s="21">
        <v>864.65</v>
      </c>
      <c r="I13" s="26" t="s">
        <v>488</v>
      </c>
      <c r="J13" s="27">
        <v>10</v>
      </c>
      <c r="K13" s="19"/>
    </row>
    <row r="14" s="1" customFormat="1" ht="30" customHeight="1" spans="1:11">
      <c r="A14" s="17"/>
      <c r="B14" s="18" t="s">
        <v>486</v>
      </c>
      <c r="C14" s="19" t="s">
        <v>486</v>
      </c>
      <c r="D14" s="19" t="s">
        <v>489</v>
      </c>
      <c r="E14" s="20"/>
      <c r="F14" s="21" t="s">
        <v>296</v>
      </c>
      <c r="G14" s="22"/>
      <c r="H14" s="21">
        <v>1839.57</v>
      </c>
      <c r="I14" s="26" t="s">
        <v>488</v>
      </c>
      <c r="J14" s="27">
        <v>10</v>
      </c>
      <c r="K14" s="19"/>
    </row>
    <row r="15" s="1" customFormat="1" ht="21" customHeight="1" spans="1:11">
      <c r="A15" s="17"/>
      <c r="B15" s="18" t="s">
        <v>486</v>
      </c>
      <c r="C15" s="19" t="s">
        <v>486</v>
      </c>
      <c r="D15" s="19" t="s">
        <v>490</v>
      </c>
      <c r="E15" s="20"/>
      <c r="F15" s="21" t="s">
        <v>296</v>
      </c>
      <c r="G15" s="22"/>
      <c r="H15" s="21">
        <v>1668.48</v>
      </c>
      <c r="I15" s="26" t="s">
        <v>488</v>
      </c>
      <c r="J15" s="27">
        <v>10</v>
      </c>
      <c r="K15" s="19"/>
    </row>
    <row r="16" s="1" customFormat="1" ht="30" customHeight="1" spans="1:11">
      <c r="A16" s="17"/>
      <c r="B16" s="18" t="s">
        <v>491</v>
      </c>
      <c r="C16" s="19" t="s">
        <v>373</v>
      </c>
      <c r="D16" s="19" t="s">
        <v>492</v>
      </c>
      <c r="E16" s="20"/>
      <c r="F16" s="21" t="s">
        <v>296</v>
      </c>
      <c r="G16" s="22"/>
      <c r="H16" s="21" t="s">
        <v>493</v>
      </c>
      <c r="I16" s="26" t="s">
        <v>494</v>
      </c>
      <c r="J16" s="27">
        <v>10</v>
      </c>
      <c r="K16" s="19"/>
    </row>
    <row r="17" s="1" customFormat="1" ht="30" customHeight="1" spans="1:11">
      <c r="A17" s="17"/>
      <c r="B17" s="18" t="s">
        <v>378</v>
      </c>
      <c r="C17" s="19" t="s">
        <v>378</v>
      </c>
      <c r="D17" s="19" t="s">
        <v>495</v>
      </c>
      <c r="E17" s="20"/>
      <c r="F17" s="21" t="s">
        <v>296</v>
      </c>
      <c r="G17" s="22"/>
      <c r="H17" s="21" t="s">
        <v>447</v>
      </c>
      <c r="I17" s="26" t="s">
        <v>308</v>
      </c>
      <c r="J17" s="27">
        <v>10</v>
      </c>
      <c r="K17" s="19"/>
    </row>
    <row r="18" s="1" customFormat="1" ht="30" customHeight="1" spans="1:11">
      <c r="A18" s="17"/>
      <c r="B18" s="18" t="s">
        <v>378</v>
      </c>
      <c r="C18" s="19" t="s">
        <v>378</v>
      </c>
      <c r="D18" s="19" t="s">
        <v>445</v>
      </c>
      <c r="E18" s="20"/>
      <c r="F18" s="21" t="s">
        <v>296</v>
      </c>
      <c r="G18" s="22"/>
      <c r="H18" s="21" t="s">
        <v>447</v>
      </c>
      <c r="I18" s="26" t="s">
        <v>308</v>
      </c>
      <c r="J18" s="27">
        <v>10</v>
      </c>
      <c r="K18" s="19"/>
    </row>
    <row r="19" s="1" customFormat="1" ht="30" customHeight="1" spans="1:11">
      <c r="A19" s="17"/>
      <c r="B19" s="18" t="s">
        <v>496</v>
      </c>
      <c r="C19" s="19" t="s">
        <v>496</v>
      </c>
      <c r="D19" s="19" t="s">
        <v>497</v>
      </c>
      <c r="E19" s="20"/>
      <c r="F19" s="21" t="s">
        <v>296</v>
      </c>
      <c r="G19" s="22"/>
      <c r="H19" s="21" t="s">
        <v>447</v>
      </c>
      <c r="I19" s="26" t="s">
        <v>308</v>
      </c>
      <c r="J19" s="27">
        <v>20</v>
      </c>
      <c r="K19" s="19"/>
    </row>
    <row r="20" s="1" customFormat="1" ht="27" customHeight="1" spans="1:11">
      <c r="A20" s="13" t="s">
        <v>498</v>
      </c>
      <c r="B20" s="14" t="s">
        <v>26</v>
      </c>
      <c r="C20" s="14"/>
      <c r="D20" s="14"/>
      <c r="E20" s="14"/>
      <c r="F20" s="14"/>
      <c r="G20" s="14"/>
      <c r="H20" s="14"/>
      <c r="I20" s="14"/>
      <c r="J20" s="14"/>
      <c r="K20" s="14"/>
    </row>
    <row r="21" s="1" customFormat="1" ht="30" customHeight="1"/>
    <row r="22" s="1" customFormat="1" ht="84" customHeight="1"/>
  </sheetData>
  <mergeCells count="46">
    <mergeCell ref="A1:K1"/>
    <mergeCell ref="A2:K2"/>
    <mergeCell ref="A3:K3"/>
    <mergeCell ref="B4:K4"/>
    <mergeCell ref="D5:G5"/>
    <mergeCell ref="H5:K5"/>
    <mergeCell ref="C8:K8"/>
    <mergeCell ref="B9:K9"/>
    <mergeCell ref="D10:E10"/>
    <mergeCell ref="F10:G10"/>
    <mergeCell ref="J10:K10"/>
    <mergeCell ref="D11:E11"/>
    <mergeCell ref="F11:G11"/>
    <mergeCell ref="J11:K11"/>
    <mergeCell ref="D12:E12"/>
    <mergeCell ref="F12:G12"/>
    <mergeCell ref="J12:K12"/>
    <mergeCell ref="D13:E13"/>
    <mergeCell ref="F13:G13"/>
    <mergeCell ref="J13:K13"/>
    <mergeCell ref="D14:E14"/>
    <mergeCell ref="F14:G14"/>
    <mergeCell ref="J14:K14"/>
    <mergeCell ref="D15:E15"/>
    <mergeCell ref="F15:G15"/>
    <mergeCell ref="J15:K15"/>
    <mergeCell ref="D16:E16"/>
    <mergeCell ref="F16:G16"/>
    <mergeCell ref="J16:K16"/>
    <mergeCell ref="D17:E17"/>
    <mergeCell ref="F17:G17"/>
    <mergeCell ref="J17:K17"/>
    <mergeCell ref="D18:E18"/>
    <mergeCell ref="F18:G18"/>
    <mergeCell ref="J18:K18"/>
    <mergeCell ref="D19:E19"/>
    <mergeCell ref="F19:G19"/>
    <mergeCell ref="J19:K19"/>
    <mergeCell ref="B20:K20"/>
    <mergeCell ref="A8:A19"/>
    <mergeCell ref="B13:B15"/>
    <mergeCell ref="B17:B18"/>
    <mergeCell ref="C5:C6"/>
    <mergeCell ref="C13:C15"/>
    <mergeCell ref="C17:C18"/>
    <mergeCell ref="A5:B7"/>
  </mergeCells>
  <printOptions horizontalCentered="1"/>
  <pageMargins left="0.751388888888889" right="0.751388888888889" top="0.393055555555556" bottom="0.313888888888889" header="0.511805555555556" footer="0.511805555555556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9"/>
  <sheetViews>
    <sheetView workbookViewId="0">
      <pane xSplit="2" topLeftCell="C1" activePane="topRight" state="frozen"/>
      <selection/>
      <selection pane="topRight" activeCell="H13" sqref="H13"/>
    </sheetView>
  </sheetViews>
  <sheetFormatPr defaultColWidth="10" defaultRowHeight="13.5"/>
  <cols>
    <col min="1" max="1" width="11.25" customWidth="1"/>
    <col min="2" max="2" width="33.3416666666667" customWidth="1"/>
    <col min="3" max="3" width="11.5" customWidth="1"/>
    <col min="4" max="4" width="11.875" customWidth="1"/>
    <col min="5" max="5" width="10.25" customWidth="1"/>
    <col min="6" max="6" width="10.75" customWidth="1"/>
    <col min="7" max="7" width="9.75" customWidth="1"/>
    <col min="8" max="8" width="9.625" customWidth="1"/>
    <col min="9" max="9" width="5.5" customWidth="1"/>
    <col min="10" max="10" width="11" customWidth="1"/>
    <col min="11" max="11" width="14.375" customWidth="1"/>
    <col min="12" max="12" width="11.875" customWidth="1"/>
    <col min="13" max="13" width="12.25" customWidth="1"/>
    <col min="14" max="14" width="9.875" customWidth="1"/>
    <col min="15" max="15" width="9.125" customWidth="1"/>
    <col min="16" max="18" width="9.76666666666667" customWidth="1"/>
  </cols>
  <sheetData>
    <row r="1" ht="16.25" customHeight="1" spans="1:15">
      <c r="A1" s="88" t="s">
        <v>52</v>
      </c>
      <c r="B1" s="88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</row>
    <row r="2" ht="22.8" customHeight="1" spans="1:15">
      <c r="A2" s="62" t="s">
        <v>53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</row>
    <row r="3" ht="19.55" customHeight="1" spans="1:15">
      <c r="A3" s="91" t="s">
        <v>2</v>
      </c>
      <c r="B3" s="91"/>
      <c r="C3" s="64"/>
      <c r="D3" s="64"/>
      <c r="E3" s="64"/>
      <c r="F3" s="64"/>
      <c r="G3" s="64"/>
      <c r="H3" s="64"/>
      <c r="I3" s="64"/>
      <c r="J3" s="64"/>
      <c r="K3" s="93" t="s">
        <v>3</v>
      </c>
      <c r="L3" s="93"/>
      <c r="M3" s="93"/>
      <c r="N3" s="93"/>
      <c r="O3" s="93"/>
    </row>
    <row r="4" ht="24.4" customHeight="1" spans="1:15">
      <c r="A4" s="65" t="s">
        <v>54</v>
      </c>
      <c r="B4" s="95" t="s">
        <v>55</v>
      </c>
      <c r="C4" s="95" t="s">
        <v>56</v>
      </c>
      <c r="D4" s="95" t="s">
        <v>57</v>
      </c>
      <c r="E4" s="95"/>
      <c r="F4" s="95"/>
      <c r="G4" s="95"/>
      <c r="H4" s="95"/>
      <c r="I4" s="95"/>
      <c r="J4" s="95" t="s">
        <v>58</v>
      </c>
      <c r="K4" s="95"/>
      <c r="L4" s="95"/>
      <c r="M4" s="95"/>
      <c r="N4" s="95"/>
      <c r="O4" s="95"/>
    </row>
    <row r="5" ht="39.1" customHeight="1" spans="1:15">
      <c r="A5" s="65"/>
      <c r="B5" s="95"/>
      <c r="C5" s="95"/>
      <c r="D5" s="95" t="s">
        <v>59</v>
      </c>
      <c r="E5" s="65" t="s">
        <v>60</v>
      </c>
      <c r="F5" s="65" t="s">
        <v>61</v>
      </c>
      <c r="G5" s="65" t="s">
        <v>62</v>
      </c>
      <c r="H5" s="65" t="s">
        <v>63</v>
      </c>
      <c r="I5" s="65" t="s">
        <v>64</v>
      </c>
      <c r="J5" s="95" t="s">
        <v>59</v>
      </c>
      <c r="K5" s="65" t="s">
        <v>60</v>
      </c>
      <c r="L5" s="65" t="s">
        <v>61</v>
      </c>
      <c r="M5" s="65" t="s">
        <v>62</v>
      </c>
      <c r="N5" s="65" t="s">
        <v>63</v>
      </c>
      <c r="O5" s="65" t="s">
        <v>64</v>
      </c>
    </row>
    <row r="6" ht="22.8" customHeight="1" spans="1:15">
      <c r="A6" s="96">
        <v>502</v>
      </c>
      <c r="B6" s="96" t="s">
        <v>65</v>
      </c>
      <c r="C6" s="82">
        <f t="shared" ref="C6:C8" si="0">D6+J6</f>
        <v>4372.7</v>
      </c>
      <c r="D6" s="82">
        <f t="shared" ref="D6:D8" si="1">E6</f>
        <v>2396</v>
      </c>
      <c r="E6" s="82">
        <v>2396</v>
      </c>
      <c r="F6" s="82"/>
      <c r="G6" s="82"/>
      <c r="H6" s="82"/>
      <c r="I6" s="82"/>
      <c r="J6" s="82">
        <f t="shared" ref="J6:J8" si="2">K6</f>
        <v>1976.7</v>
      </c>
      <c r="K6" s="69">
        <f>2076.7-100</f>
        <v>1976.7</v>
      </c>
      <c r="L6" s="82"/>
      <c r="M6" s="82"/>
      <c r="N6" s="82"/>
      <c r="O6" s="82"/>
    </row>
    <row r="7" ht="22.8" customHeight="1" spans="1:15">
      <c r="A7" s="96">
        <v>502001</v>
      </c>
      <c r="B7" s="96" t="s">
        <v>66</v>
      </c>
      <c r="C7" s="82">
        <f t="shared" si="0"/>
        <v>4372.7</v>
      </c>
      <c r="D7" s="82">
        <f t="shared" si="1"/>
        <v>2396</v>
      </c>
      <c r="E7" s="82">
        <v>2396</v>
      </c>
      <c r="F7" s="82"/>
      <c r="G7" s="82"/>
      <c r="H7" s="82"/>
      <c r="I7" s="82"/>
      <c r="J7" s="82">
        <f t="shared" si="2"/>
        <v>1976.7</v>
      </c>
      <c r="K7" s="69">
        <f>2076.7-100</f>
        <v>1976.7</v>
      </c>
      <c r="L7" s="82"/>
      <c r="M7" s="82"/>
      <c r="N7" s="82"/>
      <c r="O7" s="82"/>
    </row>
    <row r="8" ht="22.8" customHeight="1" spans="1:15">
      <c r="A8" s="113" t="s">
        <v>67</v>
      </c>
      <c r="B8" s="113"/>
      <c r="C8" s="82">
        <f t="shared" si="0"/>
        <v>4372.7</v>
      </c>
      <c r="D8" s="69">
        <f t="shared" si="1"/>
        <v>2396</v>
      </c>
      <c r="E8" s="82">
        <v>2396</v>
      </c>
      <c r="F8" s="69"/>
      <c r="G8" s="69"/>
      <c r="H8" s="69"/>
      <c r="I8" s="69"/>
      <c r="J8" s="82">
        <f t="shared" si="2"/>
        <v>1976.7</v>
      </c>
      <c r="K8" s="69">
        <f>2076.7-100</f>
        <v>1976.7</v>
      </c>
      <c r="L8" s="69"/>
      <c r="M8" s="69"/>
      <c r="N8" s="69"/>
      <c r="O8" s="69"/>
    </row>
    <row r="9" ht="9.75" customHeight="1" spans="1:15">
      <c r="A9" s="97"/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</row>
  </sheetData>
  <mergeCells count="13">
    <mergeCell ref="A1:B1"/>
    <mergeCell ref="E1:I1"/>
    <mergeCell ref="K1:O1"/>
    <mergeCell ref="A2:O2"/>
    <mergeCell ref="A3:B3"/>
    <mergeCell ref="E3:I3"/>
    <mergeCell ref="K3:O3"/>
    <mergeCell ref="D4:I4"/>
    <mergeCell ref="J4:O4"/>
    <mergeCell ref="A8:B8"/>
    <mergeCell ref="A4:A5"/>
    <mergeCell ref="B4:B5"/>
    <mergeCell ref="C4:C5"/>
  </mergeCells>
  <printOptions horizontalCentered="1"/>
  <pageMargins left="0" right="0" top="0.266666666666667" bottom="0.266666666666667" header="0" footer="0"/>
  <pageSetup paperSize="9" scale="80" orientation="landscape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9"/>
  <sheetViews>
    <sheetView topLeftCell="A40" workbookViewId="0">
      <pane xSplit="2" topLeftCell="C1" activePane="topRight" state="frozen"/>
      <selection/>
      <selection pane="topRight" activeCell="D47" sqref="D47:E47"/>
    </sheetView>
  </sheetViews>
  <sheetFormatPr defaultColWidth="10" defaultRowHeight="13.5"/>
  <cols>
    <col min="1" max="1" width="11.8" customWidth="1"/>
    <col min="2" max="2" width="29.75" style="100" customWidth="1"/>
    <col min="3" max="3" width="16.4083333333333" customWidth="1"/>
    <col min="4" max="4" width="14.75" customWidth="1"/>
    <col min="5" max="5" width="12.875" customWidth="1"/>
    <col min="6" max="6" width="13.625" customWidth="1"/>
    <col min="7" max="7" width="16.4083333333333" customWidth="1"/>
    <col min="8" max="8" width="15.25" customWidth="1"/>
    <col min="9" max="9" width="1.53333333333333" customWidth="1"/>
    <col min="10" max="10" width="9.76666666666667" customWidth="1"/>
  </cols>
  <sheetData>
    <row r="1" ht="16.35" customHeight="1" spans="1:9">
      <c r="A1" s="88" t="s">
        <v>68</v>
      </c>
      <c r="B1" s="101"/>
      <c r="C1" s="61"/>
      <c r="D1" s="61"/>
      <c r="E1" s="61"/>
      <c r="F1" s="61"/>
      <c r="G1" s="61"/>
      <c r="H1" s="61"/>
      <c r="I1" s="89"/>
    </row>
    <row r="2" ht="22.8" customHeight="1" spans="1:9">
      <c r="A2" s="62" t="s">
        <v>69</v>
      </c>
      <c r="B2" s="102"/>
      <c r="C2" s="62"/>
      <c r="D2" s="62"/>
      <c r="E2" s="62"/>
      <c r="F2" s="62"/>
      <c r="G2" s="62"/>
      <c r="H2" s="62"/>
      <c r="I2" s="89"/>
    </row>
    <row r="3" ht="19.55" customHeight="1" spans="1:9">
      <c r="A3" s="91" t="s">
        <v>2</v>
      </c>
      <c r="B3" s="103"/>
      <c r="C3" s="92"/>
      <c r="D3" s="92"/>
      <c r="E3" s="92"/>
      <c r="F3" s="104"/>
      <c r="G3" s="104"/>
      <c r="H3" s="93" t="s">
        <v>3</v>
      </c>
      <c r="I3" s="92"/>
    </row>
    <row r="4" ht="24.4" customHeight="1" spans="1:9">
      <c r="A4" s="95" t="s">
        <v>70</v>
      </c>
      <c r="B4" s="95" t="s">
        <v>71</v>
      </c>
      <c r="C4" s="95" t="s">
        <v>56</v>
      </c>
      <c r="D4" s="95" t="s">
        <v>72</v>
      </c>
      <c r="E4" s="95" t="s">
        <v>73</v>
      </c>
      <c r="F4" s="95"/>
      <c r="G4" s="95"/>
      <c r="H4" s="95"/>
      <c r="I4" s="90"/>
    </row>
    <row r="5" ht="24.4" customHeight="1" spans="1:9">
      <c r="A5" s="95"/>
      <c r="B5" s="95"/>
      <c r="C5" s="95"/>
      <c r="D5" s="95"/>
      <c r="E5" s="95" t="s">
        <v>74</v>
      </c>
      <c r="F5" s="95" t="s">
        <v>75</v>
      </c>
      <c r="G5" s="95"/>
      <c r="H5" s="95"/>
      <c r="I5" s="90"/>
    </row>
    <row r="6" s="99" customFormat="1" ht="32.75" customHeight="1" spans="1:9">
      <c r="A6" s="65"/>
      <c r="B6" s="65"/>
      <c r="C6" s="65"/>
      <c r="D6" s="65"/>
      <c r="E6" s="65"/>
      <c r="F6" s="65" t="s">
        <v>76</v>
      </c>
      <c r="G6" s="65" t="s">
        <v>77</v>
      </c>
      <c r="H6" s="65" t="s">
        <v>78</v>
      </c>
      <c r="I6" s="75"/>
    </row>
    <row r="7" ht="22.8" customHeight="1" spans="1:9">
      <c r="A7" s="105">
        <v>201</v>
      </c>
      <c r="B7" s="85" t="s">
        <v>79</v>
      </c>
      <c r="C7" s="82">
        <f>D7+E7</f>
        <v>1521.09</v>
      </c>
      <c r="D7" s="82">
        <f>D8+D10+D12+D14</f>
        <v>1444.49</v>
      </c>
      <c r="E7" s="82">
        <f>E10</f>
        <v>76.6</v>
      </c>
      <c r="F7" s="82"/>
      <c r="G7" s="82"/>
      <c r="H7" s="82"/>
      <c r="I7" s="112"/>
    </row>
    <row r="8" ht="22.8" customHeight="1" spans="1:9">
      <c r="A8" s="106">
        <v>20101</v>
      </c>
      <c r="B8" s="85" t="s">
        <v>80</v>
      </c>
      <c r="C8" s="82">
        <f t="shared" ref="C8:C39" si="0">D8+E8</f>
        <v>20</v>
      </c>
      <c r="D8" s="82">
        <v>20</v>
      </c>
      <c r="E8" s="82"/>
      <c r="F8" s="82"/>
      <c r="G8" s="82"/>
      <c r="H8" s="82"/>
      <c r="I8" s="112"/>
    </row>
    <row r="9" ht="22.8" customHeight="1" spans="1:9">
      <c r="A9" s="106">
        <v>2010101</v>
      </c>
      <c r="B9" s="85" t="s">
        <v>81</v>
      </c>
      <c r="C9" s="82">
        <f t="shared" si="0"/>
        <v>20</v>
      </c>
      <c r="D9" s="82">
        <v>20</v>
      </c>
      <c r="E9" s="82"/>
      <c r="F9" s="82"/>
      <c r="G9" s="82"/>
      <c r="H9" s="82"/>
      <c r="I9" s="112"/>
    </row>
    <row r="10" ht="22.8" customHeight="1" spans="1:9">
      <c r="A10" s="106">
        <v>20103</v>
      </c>
      <c r="B10" s="85" t="s">
        <v>82</v>
      </c>
      <c r="C10" s="82">
        <f t="shared" si="0"/>
        <v>1338.09</v>
      </c>
      <c r="D10" s="82">
        <f>D11</f>
        <v>1261.49</v>
      </c>
      <c r="E10" s="82">
        <v>76.6</v>
      </c>
      <c r="F10" s="82"/>
      <c r="G10" s="82"/>
      <c r="H10" s="82"/>
      <c r="I10" s="112"/>
    </row>
    <row r="11" ht="22.8" customHeight="1" spans="1:9">
      <c r="A11" s="106">
        <v>2010301</v>
      </c>
      <c r="B11" s="85" t="s">
        <v>81</v>
      </c>
      <c r="C11" s="82">
        <f t="shared" si="0"/>
        <v>1338.09</v>
      </c>
      <c r="D11" s="82">
        <f>1338.09-E11</f>
        <v>1261.49</v>
      </c>
      <c r="E11" s="107">
        <v>76.6</v>
      </c>
      <c r="F11" s="107"/>
      <c r="G11" s="107"/>
      <c r="H11" s="107"/>
      <c r="I11" s="112"/>
    </row>
    <row r="12" ht="22.8" customHeight="1" spans="1:9">
      <c r="A12" s="106">
        <v>20106</v>
      </c>
      <c r="B12" s="85" t="s">
        <v>83</v>
      </c>
      <c r="C12" s="82">
        <f t="shared" si="0"/>
        <v>73</v>
      </c>
      <c r="D12" s="107">
        <v>73</v>
      </c>
      <c r="E12" s="107"/>
      <c r="F12" s="107"/>
      <c r="G12" s="107"/>
      <c r="H12" s="107"/>
      <c r="I12" s="112"/>
    </row>
    <row r="13" ht="22.8" customHeight="1" spans="1:9">
      <c r="A13" s="106">
        <v>2010601</v>
      </c>
      <c r="B13" s="85" t="s">
        <v>81</v>
      </c>
      <c r="C13" s="82">
        <f t="shared" si="0"/>
        <v>73</v>
      </c>
      <c r="D13" s="107">
        <v>73</v>
      </c>
      <c r="E13" s="107"/>
      <c r="F13" s="107"/>
      <c r="G13" s="107"/>
      <c r="H13" s="107"/>
      <c r="I13" s="112"/>
    </row>
    <row r="14" ht="22.8" customHeight="1" spans="1:9">
      <c r="A14" s="106">
        <v>20131</v>
      </c>
      <c r="B14" s="85" t="s">
        <v>84</v>
      </c>
      <c r="C14" s="82">
        <f t="shared" si="0"/>
        <v>90</v>
      </c>
      <c r="D14" s="107">
        <v>90</v>
      </c>
      <c r="E14" s="107"/>
      <c r="F14" s="107"/>
      <c r="G14" s="107"/>
      <c r="H14" s="107"/>
      <c r="I14" s="112"/>
    </row>
    <row r="15" ht="22.8" customHeight="1" spans="1:9">
      <c r="A15" s="106">
        <v>2013101</v>
      </c>
      <c r="B15" s="85" t="s">
        <v>81</v>
      </c>
      <c r="C15" s="82">
        <f t="shared" si="0"/>
        <v>90</v>
      </c>
      <c r="D15" s="107">
        <v>90</v>
      </c>
      <c r="E15" s="107"/>
      <c r="F15" s="107"/>
      <c r="G15" s="107"/>
      <c r="H15" s="107"/>
      <c r="I15" s="112"/>
    </row>
    <row r="16" ht="22.8" customHeight="1" spans="1:9">
      <c r="A16" s="105">
        <v>203</v>
      </c>
      <c r="B16" s="85" t="s">
        <v>85</v>
      </c>
      <c r="C16" s="82">
        <f t="shared" si="0"/>
        <v>5</v>
      </c>
      <c r="D16" s="107">
        <v>5</v>
      </c>
      <c r="E16" s="107"/>
      <c r="F16" s="107"/>
      <c r="G16" s="107"/>
      <c r="H16" s="107"/>
      <c r="I16" s="112"/>
    </row>
    <row r="17" ht="22.8" customHeight="1" spans="1:9">
      <c r="A17" s="106">
        <v>20306</v>
      </c>
      <c r="B17" s="85" t="s">
        <v>86</v>
      </c>
      <c r="C17" s="82">
        <f t="shared" si="0"/>
        <v>5</v>
      </c>
      <c r="D17" s="107">
        <v>5</v>
      </c>
      <c r="E17" s="107"/>
      <c r="F17" s="107"/>
      <c r="G17" s="107"/>
      <c r="H17" s="107"/>
      <c r="I17" s="112"/>
    </row>
    <row r="18" ht="22.8" customHeight="1" spans="1:9">
      <c r="A18" s="106">
        <v>2030607</v>
      </c>
      <c r="B18" s="85" t="s">
        <v>87</v>
      </c>
      <c r="C18" s="82">
        <f t="shared" si="0"/>
        <v>5</v>
      </c>
      <c r="D18" s="107">
        <v>5</v>
      </c>
      <c r="E18" s="107"/>
      <c r="F18" s="107"/>
      <c r="G18" s="107"/>
      <c r="H18" s="107"/>
      <c r="I18" s="112"/>
    </row>
    <row r="19" ht="22.8" customHeight="1" spans="1:9">
      <c r="A19" s="106">
        <v>206</v>
      </c>
      <c r="B19" s="85" t="s">
        <v>88</v>
      </c>
      <c r="C19" s="82">
        <f t="shared" si="0"/>
        <v>65.48</v>
      </c>
      <c r="D19" s="107">
        <f>D20</f>
        <v>65.48</v>
      </c>
      <c r="E19" s="107"/>
      <c r="F19" s="107"/>
      <c r="G19" s="107"/>
      <c r="H19" s="107"/>
      <c r="I19" s="112"/>
    </row>
    <row r="20" ht="22.8" customHeight="1" spans="1:9">
      <c r="A20" s="106">
        <v>20604</v>
      </c>
      <c r="B20" s="85" t="s">
        <v>89</v>
      </c>
      <c r="C20" s="82">
        <f t="shared" si="0"/>
        <v>65.48</v>
      </c>
      <c r="D20" s="107">
        <v>65.48</v>
      </c>
      <c r="E20" s="107"/>
      <c r="F20" s="107"/>
      <c r="G20" s="107"/>
      <c r="H20" s="107"/>
      <c r="I20" s="112"/>
    </row>
    <row r="21" ht="22.8" customHeight="1" spans="1:9">
      <c r="A21" s="106">
        <v>2060404</v>
      </c>
      <c r="B21" s="85" t="s">
        <v>90</v>
      </c>
      <c r="C21" s="82">
        <f t="shared" si="0"/>
        <v>65.48</v>
      </c>
      <c r="D21" s="107">
        <v>65.48</v>
      </c>
      <c r="E21" s="107"/>
      <c r="F21" s="107"/>
      <c r="G21" s="107"/>
      <c r="H21" s="107"/>
      <c r="I21" s="112"/>
    </row>
    <row r="22" ht="22.8" customHeight="1" spans="1:9">
      <c r="A22" s="106">
        <v>207</v>
      </c>
      <c r="B22" s="85" t="s">
        <v>91</v>
      </c>
      <c r="C22" s="82">
        <f t="shared" si="0"/>
        <v>77</v>
      </c>
      <c r="D22" s="107">
        <v>77</v>
      </c>
      <c r="E22" s="107"/>
      <c r="F22" s="107"/>
      <c r="G22" s="107"/>
      <c r="H22" s="107"/>
      <c r="I22" s="112"/>
    </row>
    <row r="23" ht="22.8" customHeight="1" spans="1:9">
      <c r="A23" s="106">
        <v>20701</v>
      </c>
      <c r="B23" s="85" t="s">
        <v>92</v>
      </c>
      <c r="C23" s="82">
        <f t="shared" si="0"/>
        <v>77</v>
      </c>
      <c r="D23" s="107">
        <v>77</v>
      </c>
      <c r="E23" s="107"/>
      <c r="F23" s="107"/>
      <c r="G23" s="107"/>
      <c r="H23" s="107"/>
      <c r="I23" s="112"/>
    </row>
    <row r="24" ht="22.8" customHeight="1" spans="1:9">
      <c r="A24" s="106">
        <v>2070114</v>
      </c>
      <c r="B24" s="85" t="s">
        <v>93</v>
      </c>
      <c r="C24" s="82">
        <f t="shared" si="0"/>
        <v>77</v>
      </c>
      <c r="D24" s="107">
        <v>77</v>
      </c>
      <c r="E24" s="107"/>
      <c r="F24" s="107"/>
      <c r="G24" s="107"/>
      <c r="H24" s="107"/>
      <c r="I24" s="112"/>
    </row>
    <row r="25" ht="22.8" customHeight="1" spans="1:9">
      <c r="A25" s="105">
        <v>208</v>
      </c>
      <c r="B25" s="85" t="s">
        <v>94</v>
      </c>
      <c r="C25" s="82">
        <f t="shared" si="0"/>
        <v>370.49</v>
      </c>
      <c r="D25" s="107">
        <f>D26+D28+D32</f>
        <v>370.49</v>
      </c>
      <c r="E25" s="107"/>
      <c r="F25" s="107"/>
      <c r="G25" s="107"/>
      <c r="H25" s="107"/>
      <c r="I25" s="112"/>
    </row>
    <row r="26" ht="22.8" customHeight="1" spans="1:9">
      <c r="A26" s="106">
        <v>20801</v>
      </c>
      <c r="B26" s="85" t="s">
        <v>95</v>
      </c>
      <c r="C26" s="82">
        <f t="shared" si="0"/>
        <v>42.73</v>
      </c>
      <c r="D26" s="107">
        <v>42.73</v>
      </c>
      <c r="E26" s="107"/>
      <c r="F26" s="107"/>
      <c r="G26" s="107"/>
      <c r="H26" s="107"/>
      <c r="I26" s="112"/>
    </row>
    <row r="27" ht="22.8" customHeight="1" spans="1:9">
      <c r="A27" s="106">
        <v>2080109</v>
      </c>
      <c r="B27" s="85" t="s">
        <v>96</v>
      </c>
      <c r="C27" s="82">
        <f t="shared" si="0"/>
        <v>42.73</v>
      </c>
      <c r="D27" s="107">
        <v>42.73</v>
      </c>
      <c r="E27" s="107"/>
      <c r="F27" s="107"/>
      <c r="G27" s="107"/>
      <c r="H27" s="107"/>
      <c r="I27" s="112"/>
    </row>
    <row r="28" ht="22.8" customHeight="1" spans="1:9">
      <c r="A28" s="106">
        <v>20805</v>
      </c>
      <c r="B28" s="85" t="s">
        <v>97</v>
      </c>
      <c r="C28" s="82">
        <f t="shared" si="0"/>
        <v>284.56</v>
      </c>
      <c r="D28" s="107">
        <v>284.56</v>
      </c>
      <c r="E28" s="107"/>
      <c r="F28" s="107"/>
      <c r="G28" s="107"/>
      <c r="H28" s="107"/>
      <c r="I28" s="112"/>
    </row>
    <row r="29" ht="22.8" customHeight="1" spans="1:9">
      <c r="A29" s="106">
        <v>2080505</v>
      </c>
      <c r="B29" s="85" t="s">
        <v>98</v>
      </c>
      <c r="C29" s="82">
        <f t="shared" si="0"/>
        <v>107.04</v>
      </c>
      <c r="D29" s="107">
        <v>107.04</v>
      </c>
      <c r="E29" s="107"/>
      <c r="F29" s="107"/>
      <c r="G29" s="107"/>
      <c r="H29" s="107"/>
      <c r="I29" s="112"/>
    </row>
    <row r="30" ht="22.8" customHeight="1" spans="1:9">
      <c r="A30" s="108">
        <v>2080506</v>
      </c>
      <c r="B30" s="109" t="s">
        <v>99</v>
      </c>
      <c r="C30" s="82">
        <f t="shared" si="0"/>
        <v>53.52</v>
      </c>
      <c r="D30" s="107">
        <v>53.52</v>
      </c>
      <c r="E30" s="107"/>
      <c r="F30" s="107"/>
      <c r="G30" s="107"/>
      <c r="H30" s="107"/>
      <c r="I30" s="112"/>
    </row>
    <row r="31" ht="22.8" customHeight="1" spans="1:9">
      <c r="A31" s="86">
        <v>2080599</v>
      </c>
      <c r="B31" s="86" t="s">
        <v>100</v>
      </c>
      <c r="C31" s="82">
        <f t="shared" si="0"/>
        <v>124</v>
      </c>
      <c r="D31" s="107">
        <v>124</v>
      </c>
      <c r="E31" s="107"/>
      <c r="F31" s="107"/>
      <c r="G31" s="107"/>
      <c r="H31" s="107"/>
      <c r="I31" s="112"/>
    </row>
    <row r="32" ht="22.8" customHeight="1" spans="1:9">
      <c r="A32" s="86">
        <v>20828</v>
      </c>
      <c r="B32" s="86" t="s">
        <v>101</v>
      </c>
      <c r="C32" s="82">
        <f t="shared" si="0"/>
        <v>43.2</v>
      </c>
      <c r="D32" s="107">
        <v>43.2</v>
      </c>
      <c r="E32" s="107"/>
      <c r="F32" s="107"/>
      <c r="G32" s="107"/>
      <c r="H32" s="107"/>
      <c r="I32" s="112"/>
    </row>
    <row r="33" ht="22.8" customHeight="1" spans="1:9">
      <c r="A33" s="86">
        <v>2082850</v>
      </c>
      <c r="B33" s="86" t="s">
        <v>102</v>
      </c>
      <c r="C33" s="82">
        <f t="shared" si="0"/>
        <v>43.2</v>
      </c>
      <c r="D33" s="107">
        <v>43.2</v>
      </c>
      <c r="E33" s="107"/>
      <c r="F33" s="107"/>
      <c r="G33" s="107"/>
      <c r="H33" s="107"/>
      <c r="I33" s="112"/>
    </row>
    <row r="34" ht="22.8" customHeight="1" spans="1:9">
      <c r="A34" s="86">
        <v>210</v>
      </c>
      <c r="B34" s="86" t="s">
        <v>103</v>
      </c>
      <c r="C34" s="82">
        <f t="shared" si="0"/>
        <v>85.76</v>
      </c>
      <c r="D34" s="107">
        <f>D35</f>
        <v>85.76</v>
      </c>
      <c r="E34" s="107"/>
      <c r="F34" s="107"/>
      <c r="G34" s="107"/>
      <c r="H34" s="107"/>
      <c r="I34" s="112"/>
    </row>
    <row r="35" ht="22.8" customHeight="1" spans="1:9">
      <c r="A35" s="86">
        <v>21011</v>
      </c>
      <c r="B35" s="86" t="s">
        <v>104</v>
      </c>
      <c r="C35" s="82">
        <f t="shared" si="0"/>
        <v>85.76</v>
      </c>
      <c r="D35" s="107">
        <f>SUM(D36:D38)</f>
        <v>85.76</v>
      </c>
      <c r="E35" s="107"/>
      <c r="F35" s="107"/>
      <c r="G35" s="107"/>
      <c r="H35" s="107"/>
      <c r="I35" s="112"/>
    </row>
    <row r="36" ht="22.8" customHeight="1" spans="1:9">
      <c r="A36" s="86">
        <v>2101101</v>
      </c>
      <c r="B36" s="86" t="s">
        <v>105</v>
      </c>
      <c r="C36" s="82">
        <f t="shared" si="0"/>
        <v>34.77</v>
      </c>
      <c r="D36" s="107">
        <v>34.77</v>
      </c>
      <c r="E36" s="107"/>
      <c r="F36" s="107"/>
      <c r="G36" s="107"/>
      <c r="H36" s="107"/>
      <c r="I36" s="112"/>
    </row>
    <row r="37" ht="22.8" customHeight="1" spans="1:9">
      <c r="A37" s="86">
        <v>2101102</v>
      </c>
      <c r="B37" s="86" t="s">
        <v>106</v>
      </c>
      <c r="C37" s="82">
        <f t="shared" si="0"/>
        <v>44.77</v>
      </c>
      <c r="D37" s="107">
        <v>44.77</v>
      </c>
      <c r="E37" s="107"/>
      <c r="F37" s="107"/>
      <c r="G37" s="107"/>
      <c r="H37" s="107"/>
      <c r="I37" s="112"/>
    </row>
    <row r="38" ht="22.8" customHeight="1" spans="1:9">
      <c r="A38" s="86">
        <v>2101103</v>
      </c>
      <c r="B38" s="86" t="s">
        <v>107</v>
      </c>
      <c r="C38" s="82">
        <f t="shared" si="0"/>
        <v>6.22</v>
      </c>
      <c r="D38" s="107">
        <v>6.22</v>
      </c>
      <c r="E38" s="107"/>
      <c r="F38" s="107"/>
      <c r="G38" s="107"/>
      <c r="H38" s="107"/>
      <c r="I38" s="112"/>
    </row>
    <row r="39" ht="22.8" customHeight="1" spans="1:9">
      <c r="A39" s="87">
        <v>211</v>
      </c>
      <c r="B39" s="86" t="s">
        <v>108</v>
      </c>
      <c r="C39" s="82">
        <f t="shared" si="0"/>
        <v>30</v>
      </c>
      <c r="D39" s="110"/>
      <c r="E39" s="107">
        <v>30</v>
      </c>
      <c r="F39" s="107"/>
      <c r="G39" s="107"/>
      <c r="H39" s="107"/>
      <c r="I39" s="112"/>
    </row>
    <row r="40" ht="22.8" customHeight="1" spans="1:9">
      <c r="A40" s="86">
        <v>21104</v>
      </c>
      <c r="B40" s="86" t="s">
        <v>109</v>
      </c>
      <c r="C40" s="82">
        <f t="shared" ref="C40:C59" si="1">D40+E40</f>
        <v>30</v>
      </c>
      <c r="D40" s="110"/>
      <c r="E40" s="107">
        <v>30</v>
      </c>
      <c r="F40" s="107"/>
      <c r="G40" s="107"/>
      <c r="H40" s="107"/>
      <c r="I40" s="112"/>
    </row>
    <row r="41" ht="22.8" customHeight="1" spans="1:9">
      <c r="A41" s="86">
        <v>2110402</v>
      </c>
      <c r="B41" s="86" t="s">
        <v>110</v>
      </c>
      <c r="C41" s="82">
        <f t="shared" si="1"/>
        <v>30</v>
      </c>
      <c r="D41" s="110"/>
      <c r="E41" s="107">
        <v>30</v>
      </c>
      <c r="F41" s="107"/>
      <c r="G41" s="107"/>
      <c r="H41" s="107"/>
      <c r="I41" s="112"/>
    </row>
    <row r="42" ht="22.8" customHeight="1" spans="1:9">
      <c r="A42" s="87">
        <v>212</v>
      </c>
      <c r="B42" s="86" t="s">
        <v>111</v>
      </c>
      <c r="C42" s="82">
        <f t="shared" si="1"/>
        <v>157</v>
      </c>
      <c r="D42" s="107">
        <f>D43+D45</f>
        <v>157</v>
      </c>
      <c r="E42" s="107"/>
      <c r="F42" s="107"/>
      <c r="G42" s="107"/>
      <c r="H42" s="107"/>
      <c r="I42" s="112"/>
    </row>
    <row r="43" ht="22.8" customHeight="1" spans="1:9">
      <c r="A43" s="86">
        <v>21201</v>
      </c>
      <c r="B43" s="86" t="s">
        <v>112</v>
      </c>
      <c r="C43" s="82">
        <f t="shared" si="1"/>
        <v>117</v>
      </c>
      <c r="D43" s="107">
        <v>117</v>
      </c>
      <c r="E43" s="107"/>
      <c r="F43" s="107"/>
      <c r="G43" s="107"/>
      <c r="H43" s="107"/>
      <c r="I43" s="112"/>
    </row>
    <row r="44" ht="22.8" customHeight="1" spans="1:9">
      <c r="A44" s="86">
        <v>2120104</v>
      </c>
      <c r="B44" s="86" t="s">
        <v>113</v>
      </c>
      <c r="C44" s="82">
        <f t="shared" si="1"/>
        <v>117</v>
      </c>
      <c r="D44" s="107">
        <v>117</v>
      </c>
      <c r="E44" s="107"/>
      <c r="F44" s="107"/>
      <c r="G44" s="107"/>
      <c r="H44" s="107"/>
      <c r="I44" s="112"/>
    </row>
    <row r="45" ht="22.8" customHeight="1" spans="1:9">
      <c r="A45" s="87">
        <v>21205</v>
      </c>
      <c r="B45" s="86" t="s">
        <v>114</v>
      </c>
      <c r="C45" s="82">
        <f t="shared" si="1"/>
        <v>40</v>
      </c>
      <c r="D45" s="107">
        <v>40</v>
      </c>
      <c r="E45" s="107"/>
      <c r="F45" s="107"/>
      <c r="G45" s="107"/>
      <c r="H45" s="107"/>
      <c r="I45" s="112"/>
    </row>
    <row r="46" ht="22.8" customHeight="1" spans="1:9">
      <c r="A46" s="86">
        <v>2120501</v>
      </c>
      <c r="B46" s="86" t="s">
        <v>114</v>
      </c>
      <c r="C46" s="82">
        <f t="shared" si="1"/>
        <v>40</v>
      </c>
      <c r="D46" s="107">
        <v>40</v>
      </c>
      <c r="E46" s="107"/>
      <c r="F46" s="107"/>
      <c r="G46" s="107"/>
      <c r="H46" s="107"/>
      <c r="I46" s="112"/>
    </row>
    <row r="47" ht="22.8" customHeight="1" spans="1:9">
      <c r="A47" s="87">
        <v>213</v>
      </c>
      <c r="B47" s="86" t="s">
        <v>115</v>
      </c>
      <c r="C47" s="82">
        <f t="shared" si="1"/>
        <v>1926.88</v>
      </c>
      <c r="D47" s="107">
        <f>D48+D50+D52</f>
        <v>365</v>
      </c>
      <c r="E47" s="107">
        <f>E48+E50+E52</f>
        <v>1561.88</v>
      </c>
      <c r="F47" s="107"/>
      <c r="G47" s="107"/>
      <c r="H47" s="107"/>
      <c r="I47" s="112"/>
    </row>
    <row r="48" ht="22.8" customHeight="1" spans="1:9">
      <c r="A48" s="86">
        <v>21301</v>
      </c>
      <c r="B48" s="86" t="s">
        <v>116</v>
      </c>
      <c r="C48" s="82">
        <f t="shared" si="1"/>
        <v>365</v>
      </c>
      <c r="D48" s="107">
        <f>D49</f>
        <v>365</v>
      </c>
      <c r="E48" s="107"/>
      <c r="F48" s="107"/>
      <c r="G48" s="107"/>
      <c r="H48" s="107"/>
      <c r="I48" s="112"/>
    </row>
    <row r="49" ht="22.8" customHeight="1" spans="1:9">
      <c r="A49" s="86">
        <v>2130104</v>
      </c>
      <c r="B49" s="86" t="s">
        <v>102</v>
      </c>
      <c r="C49" s="82">
        <f t="shared" si="1"/>
        <v>365</v>
      </c>
      <c r="D49" s="107">
        <v>365</v>
      </c>
      <c r="E49" s="107"/>
      <c r="F49" s="107"/>
      <c r="G49" s="107"/>
      <c r="H49" s="107"/>
      <c r="I49" s="112"/>
    </row>
    <row r="50" ht="22.8" customHeight="1" spans="1:9">
      <c r="A50" s="86">
        <v>21302</v>
      </c>
      <c r="B50" s="86" t="s">
        <v>117</v>
      </c>
      <c r="C50" s="82">
        <f t="shared" si="1"/>
        <v>950</v>
      </c>
      <c r="D50" s="110"/>
      <c r="E50" s="107">
        <v>950</v>
      </c>
      <c r="F50" s="107"/>
      <c r="G50" s="107"/>
      <c r="H50" s="107"/>
      <c r="I50" s="112"/>
    </row>
    <row r="51" ht="22.8" customHeight="1" spans="1:9">
      <c r="A51" s="86">
        <v>2130299</v>
      </c>
      <c r="B51" s="86" t="s">
        <v>118</v>
      </c>
      <c r="C51" s="82">
        <f t="shared" si="1"/>
        <v>950</v>
      </c>
      <c r="D51" s="110"/>
      <c r="E51" s="107">
        <v>950</v>
      </c>
      <c r="F51" s="107"/>
      <c r="G51" s="107"/>
      <c r="H51" s="107"/>
      <c r="I51" s="112"/>
    </row>
    <row r="52" ht="22.8" customHeight="1" spans="1:9">
      <c r="A52" s="86">
        <v>21307</v>
      </c>
      <c r="B52" s="86" t="s">
        <v>119</v>
      </c>
      <c r="C52" s="82">
        <f t="shared" si="1"/>
        <v>611.88</v>
      </c>
      <c r="D52" s="110"/>
      <c r="E52" s="107">
        <f>E53+E54</f>
        <v>611.88</v>
      </c>
      <c r="F52" s="107"/>
      <c r="G52" s="107"/>
      <c r="H52" s="107"/>
      <c r="I52" s="112"/>
    </row>
    <row r="53" ht="22.8" customHeight="1" spans="1:9">
      <c r="A53" s="86">
        <v>2130701</v>
      </c>
      <c r="B53" s="86" t="s">
        <v>120</v>
      </c>
      <c r="C53" s="82">
        <f t="shared" si="1"/>
        <v>8</v>
      </c>
      <c r="D53" s="110"/>
      <c r="E53" s="107">
        <v>8</v>
      </c>
      <c r="F53" s="107"/>
      <c r="G53" s="107"/>
      <c r="H53" s="107"/>
      <c r="I53" s="112"/>
    </row>
    <row r="54" ht="22.8" customHeight="1" spans="1:9">
      <c r="A54" s="86">
        <v>2130705</v>
      </c>
      <c r="B54" s="86" t="s">
        <v>121</v>
      </c>
      <c r="C54" s="82">
        <f t="shared" si="1"/>
        <v>603.88</v>
      </c>
      <c r="D54" s="110"/>
      <c r="E54" s="107">
        <v>603.88</v>
      </c>
      <c r="F54" s="107"/>
      <c r="G54" s="107"/>
      <c r="H54" s="107"/>
      <c r="I54" s="112"/>
    </row>
    <row r="55" ht="22.8" customHeight="1" spans="1:9">
      <c r="A55" s="87">
        <v>221</v>
      </c>
      <c r="B55" s="86" t="s">
        <v>122</v>
      </c>
      <c r="C55" s="82">
        <f t="shared" si="1"/>
        <v>134</v>
      </c>
      <c r="D55" s="107">
        <v>134</v>
      </c>
      <c r="E55" s="107"/>
      <c r="F55" s="107"/>
      <c r="G55" s="107"/>
      <c r="H55" s="107"/>
      <c r="I55" s="112"/>
    </row>
    <row r="56" ht="22.8" customHeight="1" spans="1:9">
      <c r="A56" s="86">
        <v>22102</v>
      </c>
      <c r="B56" s="86" t="s">
        <v>123</v>
      </c>
      <c r="C56" s="82">
        <f t="shared" si="1"/>
        <v>134</v>
      </c>
      <c r="D56" s="107">
        <v>134</v>
      </c>
      <c r="E56" s="107"/>
      <c r="F56" s="107"/>
      <c r="G56" s="107"/>
      <c r="H56" s="107"/>
      <c r="I56" s="112"/>
    </row>
    <row r="57" ht="22.8" customHeight="1" spans="1:9">
      <c r="A57" s="86">
        <v>2210201</v>
      </c>
      <c r="B57" s="86" t="s">
        <v>124</v>
      </c>
      <c r="C57" s="82">
        <f t="shared" si="1"/>
        <v>134</v>
      </c>
      <c r="D57" s="107">
        <v>134</v>
      </c>
      <c r="E57" s="107"/>
      <c r="F57" s="107"/>
      <c r="G57" s="107"/>
      <c r="H57" s="107"/>
      <c r="I57" s="112"/>
    </row>
    <row r="58" ht="22.8" customHeight="1" spans="1:9">
      <c r="A58" s="67"/>
      <c r="B58" s="67" t="s">
        <v>67</v>
      </c>
      <c r="C58" s="82">
        <f t="shared" si="1"/>
        <v>4372.7</v>
      </c>
      <c r="D58" s="69">
        <f>D7+D16+D22+D25+D34+D42++D47+D55+D19</f>
        <v>2704.22</v>
      </c>
      <c r="E58" s="69">
        <f>E39+E47+E7</f>
        <v>1668.48</v>
      </c>
      <c r="F58" s="69"/>
      <c r="G58" s="69"/>
      <c r="H58" s="69"/>
      <c r="I58" s="90"/>
    </row>
    <row r="59" ht="9.75" customHeight="1" spans="1:9">
      <c r="A59" s="97"/>
      <c r="B59" s="111"/>
      <c r="C59" s="97"/>
      <c r="D59" s="97"/>
      <c r="E59" s="97"/>
      <c r="F59" s="97"/>
      <c r="G59" s="63"/>
      <c r="H59" s="63"/>
      <c r="I59" s="97"/>
    </row>
  </sheetData>
  <mergeCells count="9">
    <mergeCell ref="A2:H2"/>
    <mergeCell ref="A3:B3"/>
    <mergeCell ref="E4:H4"/>
    <mergeCell ref="F5:H5"/>
    <mergeCell ref="A4:A6"/>
    <mergeCell ref="B4:B6"/>
    <mergeCell ref="C4:C6"/>
    <mergeCell ref="D4:D6"/>
    <mergeCell ref="E5:E6"/>
  </mergeCells>
  <pageMargins left="0.751388888888889" right="0.751388888888889" top="0.266666666666667" bottom="0.266666666666667" header="0" footer="0"/>
  <pageSetup paperSize="9" orientation="landscape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9"/>
  <sheetViews>
    <sheetView topLeftCell="A33" workbookViewId="0">
      <selection activeCell="C56" sqref="C56"/>
    </sheetView>
  </sheetViews>
  <sheetFormatPr defaultColWidth="10" defaultRowHeight="13.5" outlineLevelCol="4"/>
  <cols>
    <col min="1" max="1" width="29" customWidth="1"/>
    <col min="2" max="2" width="16.4083333333333" customWidth="1"/>
    <col min="3" max="3" width="33.3416666666667" customWidth="1"/>
    <col min="4" max="4" width="16.4083333333333" customWidth="1"/>
    <col min="5" max="5" width="1.53333333333333" customWidth="1"/>
    <col min="6" max="7" width="9.76666666666667" customWidth="1"/>
  </cols>
  <sheetData>
    <row r="1" ht="16.35" customHeight="1" spans="1:5">
      <c r="A1" s="88" t="s">
        <v>125</v>
      </c>
      <c r="B1" s="89"/>
      <c r="C1" s="89"/>
      <c r="D1" s="89"/>
      <c r="E1" s="90"/>
    </row>
    <row r="2" ht="22.8" customHeight="1" spans="1:5">
      <c r="A2" s="62" t="s">
        <v>126</v>
      </c>
      <c r="B2" s="62"/>
      <c r="C2" s="62"/>
      <c r="D2" s="62"/>
      <c r="E2" s="90"/>
    </row>
    <row r="3" ht="19.55" customHeight="1" spans="1:5">
      <c r="A3" s="91" t="s">
        <v>2</v>
      </c>
      <c r="B3" s="91"/>
      <c r="C3" s="92"/>
      <c r="D3" s="93" t="s">
        <v>3</v>
      </c>
      <c r="E3" s="94"/>
    </row>
    <row r="4" ht="24.4" customHeight="1" spans="1:5">
      <c r="A4" s="95" t="s">
        <v>4</v>
      </c>
      <c r="B4" s="95"/>
      <c r="C4" s="95" t="s">
        <v>5</v>
      </c>
      <c r="D4" s="95"/>
      <c r="E4" s="90"/>
    </row>
    <row r="5" ht="24.4" customHeight="1" spans="1:5">
      <c r="A5" s="95" t="s">
        <v>6</v>
      </c>
      <c r="B5" s="95" t="s">
        <v>7</v>
      </c>
      <c r="C5" s="95" t="s">
        <v>6</v>
      </c>
      <c r="D5" s="95" t="s">
        <v>7</v>
      </c>
      <c r="E5" s="90"/>
    </row>
    <row r="6" ht="22.8" customHeight="1" spans="1:5">
      <c r="A6" s="96" t="s">
        <v>127</v>
      </c>
      <c r="B6" s="82">
        <v>2396</v>
      </c>
      <c r="C6" s="96" t="s">
        <v>128</v>
      </c>
      <c r="D6" s="82">
        <f>D7+D9+D12+D13+D14+D16+D17+D18+D19+D26</f>
        <v>4372.7</v>
      </c>
      <c r="E6" s="90"/>
    </row>
    <row r="7" ht="22.8" customHeight="1" spans="1:5">
      <c r="A7" s="96" t="s">
        <v>129</v>
      </c>
      <c r="B7" s="82">
        <v>2396</v>
      </c>
      <c r="C7" s="96" t="s">
        <v>9</v>
      </c>
      <c r="D7" s="82">
        <v>1521.09</v>
      </c>
      <c r="E7" s="90"/>
    </row>
    <row r="8" ht="22.8" customHeight="1" spans="1:5">
      <c r="A8" s="96" t="s">
        <v>130</v>
      </c>
      <c r="B8" s="82"/>
      <c r="C8" s="96" t="s">
        <v>11</v>
      </c>
      <c r="D8" s="82"/>
      <c r="E8" s="90"/>
    </row>
    <row r="9" ht="22.8" customHeight="1" spans="1:5">
      <c r="A9" s="96" t="s">
        <v>131</v>
      </c>
      <c r="B9" s="82"/>
      <c r="C9" s="96" t="s">
        <v>13</v>
      </c>
      <c r="D9" s="82">
        <v>5</v>
      </c>
      <c r="E9" s="90"/>
    </row>
    <row r="10" ht="22.8" customHeight="1" spans="1:5">
      <c r="A10" s="96" t="s">
        <v>26</v>
      </c>
      <c r="B10" s="82"/>
      <c r="C10" s="96" t="s">
        <v>15</v>
      </c>
      <c r="D10" s="82"/>
      <c r="E10" s="90"/>
    </row>
    <row r="11" ht="22.8" customHeight="1" spans="1:5">
      <c r="A11" s="96" t="s">
        <v>26</v>
      </c>
      <c r="B11" s="82"/>
      <c r="C11" s="96" t="s">
        <v>17</v>
      </c>
      <c r="D11" s="82"/>
      <c r="E11" s="90"/>
    </row>
    <row r="12" ht="22.8" customHeight="1" spans="1:5">
      <c r="A12" s="96" t="s">
        <v>26</v>
      </c>
      <c r="B12" s="82"/>
      <c r="C12" s="96" t="s">
        <v>19</v>
      </c>
      <c r="D12" s="82">
        <v>65.48</v>
      </c>
      <c r="E12" s="90"/>
    </row>
    <row r="13" ht="22.8" customHeight="1" spans="1:5">
      <c r="A13" s="96" t="s">
        <v>26</v>
      </c>
      <c r="B13" s="82"/>
      <c r="C13" s="96" t="s">
        <v>21</v>
      </c>
      <c r="D13" s="82">
        <v>77</v>
      </c>
      <c r="E13" s="90"/>
    </row>
    <row r="14" ht="22.8" customHeight="1" spans="1:5">
      <c r="A14" s="96" t="s">
        <v>26</v>
      </c>
      <c r="B14" s="82"/>
      <c r="C14" s="96" t="s">
        <v>23</v>
      </c>
      <c r="D14" s="82">
        <v>370.49</v>
      </c>
      <c r="E14" s="90"/>
    </row>
    <row r="15" ht="22.8" customHeight="1" spans="1:5">
      <c r="A15" s="96" t="s">
        <v>26</v>
      </c>
      <c r="B15" s="82"/>
      <c r="C15" s="96" t="s">
        <v>25</v>
      </c>
      <c r="D15" s="82"/>
      <c r="E15" s="90"/>
    </row>
    <row r="16" ht="22.8" customHeight="1" spans="1:5">
      <c r="A16" s="96" t="s">
        <v>26</v>
      </c>
      <c r="B16" s="82"/>
      <c r="C16" s="96" t="s">
        <v>27</v>
      </c>
      <c r="D16" s="82">
        <v>85.76</v>
      </c>
      <c r="E16" s="90"/>
    </row>
    <row r="17" ht="22.8" customHeight="1" spans="1:5">
      <c r="A17" s="96" t="s">
        <v>26</v>
      </c>
      <c r="B17" s="82"/>
      <c r="C17" s="96" t="s">
        <v>28</v>
      </c>
      <c r="D17" s="82">
        <v>30</v>
      </c>
      <c r="E17" s="90"/>
    </row>
    <row r="18" ht="22.8" customHeight="1" spans="1:5">
      <c r="A18" s="96" t="s">
        <v>26</v>
      </c>
      <c r="B18" s="82"/>
      <c r="C18" s="96" t="s">
        <v>29</v>
      </c>
      <c r="D18" s="82">
        <v>157</v>
      </c>
      <c r="E18" s="90"/>
    </row>
    <row r="19" ht="22.8" customHeight="1" spans="1:5">
      <c r="A19" s="96" t="s">
        <v>26</v>
      </c>
      <c r="B19" s="82"/>
      <c r="C19" s="96" t="s">
        <v>30</v>
      </c>
      <c r="D19" s="82">
        <f>2026.88-100</f>
        <v>1926.88</v>
      </c>
      <c r="E19" s="90"/>
    </row>
    <row r="20" ht="22.8" customHeight="1" spans="1:5">
      <c r="A20" s="96" t="s">
        <v>26</v>
      </c>
      <c r="B20" s="82"/>
      <c r="C20" s="96" t="s">
        <v>31</v>
      </c>
      <c r="D20" s="82"/>
      <c r="E20" s="90"/>
    </row>
    <row r="21" ht="22.8" customHeight="1" spans="1:5">
      <c r="A21" s="96" t="s">
        <v>26</v>
      </c>
      <c r="B21" s="82"/>
      <c r="C21" s="96" t="s">
        <v>32</v>
      </c>
      <c r="D21" s="82"/>
      <c r="E21" s="90"/>
    </row>
    <row r="22" ht="22.8" customHeight="1" spans="1:5">
      <c r="A22" s="96" t="s">
        <v>26</v>
      </c>
      <c r="B22" s="82"/>
      <c r="C22" s="96" t="s">
        <v>33</v>
      </c>
      <c r="D22" s="82"/>
      <c r="E22" s="90"/>
    </row>
    <row r="23" ht="22.8" customHeight="1" spans="1:5">
      <c r="A23" s="96" t="s">
        <v>26</v>
      </c>
      <c r="B23" s="82"/>
      <c r="C23" s="96" t="s">
        <v>34</v>
      </c>
      <c r="D23" s="82"/>
      <c r="E23" s="90"/>
    </row>
    <row r="24" ht="22.8" customHeight="1" spans="1:5">
      <c r="A24" s="96" t="s">
        <v>26</v>
      </c>
      <c r="B24" s="82"/>
      <c r="C24" s="96" t="s">
        <v>35</v>
      </c>
      <c r="D24" s="82"/>
      <c r="E24" s="90"/>
    </row>
    <row r="25" ht="22.8" customHeight="1" spans="1:5">
      <c r="A25" s="96" t="s">
        <v>26</v>
      </c>
      <c r="B25" s="82"/>
      <c r="C25" s="96" t="s">
        <v>36</v>
      </c>
      <c r="D25" s="82"/>
      <c r="E25" s="90"/>
    </row>
    <row r="26" ht="22.8" customHeight="1" spans="1:5">
      <c r="A26" s="96" t="s">
        <v>26</v>
      </c>
      <c r="B26" s="82"/>
      <c r="C26" s="96" t="s">
        <v>37</v>
      </c>
      <c r="D26" s="82">
        <v>134</v>
      </c>
      <c r="E26" s="90"/>
    </row>
    <row r="27" ht="22.8" customHeight="1" spans="1:5">
      <c r="A27" s="96" t="s">
        <v>26</v>
      </c>
      <c r="B27" s="82"/>
      <c r="C27" s="96" t="s">
        <v>38</v>
      </c>
      <c r="D27" s="82"/>
      <c r="E27" s="90"/>
    </row>
    <row r="28" ht="22.8" customHeight="1" spans="1:5">
      <c r="A28" s="96" t="s">
        <v>26</v>
      </c>
      <c r="B28" s="82"/>
      <c r="C28" s="96" t="s">
        <v>39</v>
      </c>
      <c r="D28" s="82"/>
      <c r="E28" s="90"/>
    </row>
    <row r="29" ht="22.8" customHeight="1" spans="1:5">
      <c r="A29" s="96" t="s">
        <v>26</v>
      </c>
      <c r="B29" s="82"/>
      <c r="C29" s="96" t="s">
        <v>40</v>
      </c>
      <c r="D29" s="82"/>
      <c r="E29" s="90"/>
    </row>
    <row r="30" ht="22.8" customHeight="1" spans="1:5">
      <c r="A30" s="96" t="s">
        <v>26</v>
      </c>
      <c r="B30" s="82"/>
      <c r="C30" s="96" t="s">
        <v>41</v>
      </c>
      <c r="D30" s="82"/>
      <c r="E30" s="90"/>
    </row>
    <row r="31" ht="22.8" customHeight="1" spans="1:5">
      <c r="A31" s="96" t="s">
        <v>26</v>
      </c>
      <c r="B31" s="82"/>
      <c r="C31" s="96" t="s">
        <v>42</v>
      </c>
      <c r="D31" s="82"/>
      <c r="E31" s="90"/>
    </row>
    <row r="32" ht="22.8" customHeight="1" spans="1:5">
      <c r="A32" s="96" t="s">
        <v>26</v>
      </c>
      <c r="B32" s="82"/>
      <c r="C32" s="96" t="s">
        <v>43</v>
      </c>
      <c r="D32" s="82"/>
      <c r="E32" s="90"/>
    </row>
    <row r="33" ht="22.8" customHeight="1" spans="1:5">
      <c r="A33" s="96" t="s">
        <v>26</v>
      </c>
      <c r="B33" s="82"/>
      <c r="C33" s="96" t="s">
        <v>44</v>
      </c>
      <c r="D33" s="82"/>
      <c r="E33" s="90"/>
    </row>
    <row r="34" ht="22.8" customHeight="1" spans="1:5">
      <c r="A34" s="96" t="s">
        <v>26</v>
      </c>
      <c r="B34" s="82"/>
      <c r="C34" s="96" t="s">
        <v>45</v>
      </c>
      <c r="D34" s="82"/>
      <c r="E34" s="90"/>
    </row>
    <row r="35" ht="22.8" customHeight="1" spans="1:5">
      <c r="A35" s="96" t="s">
        <v>132</v>
      </c>
      <c r="B35" s="82">
        <f>B37</f>
        <v>1976.7</v>
      </c>
      <c r="C35" s="96" t="s">
        <v>133</v>
      </c>
      <c r="D35" s="82"/>
      <c r="E35" s="90"/>
    </row>
    <row r="36" ht="22.8" customHeight="1" spans="1:5">
      <c r="A36" s="96" t="s">
        <v>134</v>
      </c>
      <c r="B36" s="82"/>
      <c r="C36" s="96" t="s">
        <v>26</v>
      </c>
      <c r="D36" s="82"/>
      <c r="E36" s="90"/>
    </row>
    <row r="37" ht="22.8" customHeight="1" spans="1:5">
      <c r="A37" s="96" t="s">
        <v>135</v>
      </c>
      <c r="B37" s="82">
        <f>2076.7-100</f>
        <v>1976.7</v>
      </c>
      <c r="C37" s="96" t="s">
        <v>26</v>
      </c>
      <c r="D37" s="82"/>
      <c r="E37" s="90"/>
    </row>
    <row r="38" ht="22.8" customHeight="1" spans="1:5">
      <c r="A38" s="96" t="s">
        <v>136</v>
      </c>
      <c r="B38" s="82"/>
      <c r="C38" s="96" t="s">
        <v>26</v>
      </c>
      <c r="D38" s="82"/>
      <c r="E38" s="90"/>
    </row>
    <row r="39" ht="22.8" customHeight="1" spans="1:5">
      <c r="A39" s="96" t="s">
        <v>137</v>
      </c>
      <c r="B39" s="82"/>
      <c r="C39" s="96" t="s">
        <v>26</v>
      </c>
      <c r="D39" s="82"/>
      <c r="E39" s="90"/>
    </row>
    <row r="40" ht="22.8" customHeight="1" spans="1:5">
      <c r="A40" s="96" t="s">
        <v>138</v>
      </c>
      <c r="B40" s="82"/>
      <c r="C40" s="96" t="s">
        <v>26</v>
      </c>
      <c r="D40" s="82"/>
      <c r="E40" s="90"/>
    </row>
    <row r="41" ht="22.8" customHeight="1" spans="1:5">
      <c r="A41" s="96" t="s">
        <v>139</v>
      </c>
      <c r="B41" s="82"/>
      <c r="C41" s="96" t="s">
        <v>26</v>
      </c>
      <c r="D41" s="82"/>
      <c r="E41" s="90"/>
    </row>
    <row r="42" ht="22.8" customHeight="1" spans="1:5">
      <c r="A42" s="96" t="s">
        <v>140</v>
      </c>
      <c r="B42" s="82"/>
      <c r="C42" s="96" t="s">
        <v>26</v>
      </c>
      <c r="D42" s="82"/>
      <c r="E42" s="90"/>
    </row>
    <row r="43" ht="22.8" customHeight="1" spans="1:5">
      <c r="A43" s="96" t="s">
        <v>141</v>
      </c>
      <c r="B43" s="82"/>
      <c r="C43" s="96" t="s">
        <v>26</v>
      </c>
      <c r="D43" s="82"/>
      <c r="E43" s="90"/>
    </row>
    <row r="44" ht="22.8" customHeight="1" spans="1:5">
      <c r="A44" s="96" t="s">
        <v>142</v>
      </c>
      <c r="B44" s="82"/>
      <c r="C44" s="96" t="s">
        <v>26</v>
      </c>
      <c r="D44" s="82"/>
      <c r="E44" s="90"/>
    </row>
    <row r="45" ht="22.8" customHeight="1" spans="1:5">
      <c r="A45" s="96" t="s">
        <v>143</v>
      </c>
      <c r="B45" s="82"/>
      <c r="C45" s="96" t="s">
        <v>26</v>
      </c>
      <c r="D45" s="82"/>
      <c r="E45" s="90"/>
    </row>
    <row r="46" ht="22.8" customHeight="1" spans="1:5">
      <c r="A46" s="96" t="s">
        <v>144</v>
      </c>
      <c r="B46" s="82"/>
      <c r="C46" s="96" t="s">
        <v>26</v>
      </c>
      <c r="D46" s="82"/>
      <c r="E46" s="90"/>
    </row>
    <row r="47" ht="22.8" customHeight="1" spans="1:5">
      <c r="A47" s="96" t="s">
        <v>145</v>
      </c>
      <c r="B47" s="82"/>
      <c r="C47" s="96" t="s">
        <v>26</v>
      </c>
      <c r="D47" s="82"/>
      <c r="E47" s="90"/>
    </row>
    <row r="48" ht="22.8" customHeight="1" spans="1:5">
      <c r="A48" s="95" t="s">
        <v>50</v>
      </c>
      <c r="B48" s="81">
        <f>B6+B35</f>
        <v>4372.7</v>
      </c>
      <c r="C48" s="95" t="s">
        <v>51</v>
      </c>
      <c r="D48" s="81">
        <f>D6+D35</f>
        <v>4372.7</v>
      </c>
      <c r="E48" s="90"/>
    </row>
    <row r="49" ht="9.75" customHeight="1" spans="1:5">
      <c r="A49" s="97"/>
      <c r="B49" s="97"/>
      <c r="C49" s="97"/>
      <c r="D49" s="97"/>
      <c r="E49" s="98"/>
    </row>
  </sheetData>
  <mergeCells count="4">
    <mergeCell ref="A2:D2"/>
    <mergeCell ref="A3:B3"/>
    <mergeCell ref="A4:B4"/>
    <mergeCell ref="C4:D4"/>
  </mergeCells>
  <printOptions horizontalCentered="1"/>
  <pageMargins left="0" right="0" top="0.266666666666667" bottom="0.266666666666667" header="0" footer="0"/>
  <pageSetup paperSize="9" orientation="portrait" horizont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8"/>
  <sheetViews>
    <sheetView topLeftCell="A41" workbookViewId="0">
      <selection activeCell="F61" sqref="F61"/>
    </sheetView>
  </sheetViews>
  <sheetFormatPr defaultColWidth="10" defaultRowHeight="13.5" outlineLevelCol="7"/>
  <cols>
    <col min="1" max="1" width="11.8" customWidth="1"/>
    <col min="2" max="2" width="35.9" customWidth="1"/>
    <col min="3" max="4" width="16.4083333333333" customWidth="1"/>
    <col min="5" max="5" width="14.25" customWidth="1"/>
    <col min="6" max="6" width="14.875" customWidth="1"/>
    <col min="7" max="7" width="16.4083333333333" customWidth="1"/>
    <col min="8" max="8" width="1.53333333333333" customWidth="1"/>
    <col min="9" max="10" width="9.76666666666667" customWidth="1"/>
  </cols>
  <sheetData>
    <row r="1" ht="16.35" customHeight="1" spans="1:8">
      <c r="A1" s="60" t="s">
        <v>146</v>
      </c>
      <c r="B1" s="61"/>
      <c r="C1" s="61"/>
      <c r="D1" s="61"/>
      <c r="E1" s="61"/>
      <c r="F1" s="61" t="s">
        <v>147</v>
      </c>
      <c r="G1" s="61"/>
      <c r="H1" s="75"/>
    </row>
    <row r="2" ht="22.8" customHeight="1" spans="1:8">
      <c r="A2" s="62" t="s">
        <v>148</v>
      </c>
      <c r="B2" s="62"/>
      <c r="C2" s="62"/>
      <c r="D2" s="62"/>
      <c r="E2" s="62"/>
      <c r="F2" s="62"/>
      <c r="G2" s="62"/>
      <c r="H2" s="75"/>
    </row>
    <row r="3" ht="19.55" customHeight="1" spans="1:8">
      <c r="A3" s="77" t="s">
        <v>2</v>
      </c>
      <c r="B3" s="77"/>
      <c r="C3" s="64"/>
      <c r="D3" s="64"/>
      <c r="E3" s="64"/>
      <c r="F3" s="64"/>
      <c r="G3" s="78" t="s">
        <v>3</v>
      </c>
      <c r="H3" s="79"/>
    </row>
    <row r="4" ht="24.4" customHeight="1" spans="1:8">
      <c r="A4" s="65" t="s">
        <v>70</v>
      </c>
      <c r="B4" s="65" t="s">
        <v>71</v>
      </c>
      <c r="C4" s="65" t="s">
        <v>56</v>
      </c>
      <c r="D4" s="65" t="s">
        <v>72</v>
      </c>
      <c r="E4" s="65"/>
      <c r="F4" s="65"/>
      <c r="G4" s="65" t="s">
        <v>73</v>
      </c>
      <c r="H4" s="75"/>
    </row>
    <row r="5" ht="24.4" customHeight="1" spans="1:8">
      <c r="A5" s="65"/>
      <c r="B5" s="65"/>
      <c r="C5" s="65"/>
      <c r="D5" s="65" t="s">
        <v>59</v>
      </c>
      <c r="E5" s="65" t="s">
        <v>149</v>
      </c>
      <c r="F5" s="65" t="s">
        <v>150</v>
      </c>
      <c r="G5" s="65"/>
      <c r="H5" s="75"/>
    </row>
    <row r="6" ht="22.8" customHeight="1" spans="1:8">
      <c r="A6" s="84">
        <v>201</v>
      </c>
      <c r="B6" s="85" t="s">
        <v>79</v>
      </c>
      <c r="C6" s="82">
        <v>1521.09</v>
      </c>
      <c r="D6" s="82">
        <f t="shared" ref="D6:D11" si="0">E6+F6</f>
        <v>1444.49</v>
      </c>
      <c r="E6" s="82">
        <f>E7+E9+E11+E13</f>
        <v>772.02</v>
      </c>
      <c r="F6" s="82">
        <f>F7+F9+F11+F13</f>
        <v>672.47</v>
      </c>
      <c r="G6" s="82">
        <v>76.6</v>
      </c>
      <c r="H6" s="75"/>
    </row>
    <row r="7" ht="22.8" customHeight="1" spans="1:8">
      <c r="A7" s="85">
        <v>20101</v>
      </c>
      <c r="B7" s="85" t="s">
        <v>80</v>
      </c>
      <c r="C7" s="82">
        <v>20</v>
      </c>
      <c r="D7" s="82">
        <v>20</v>
      </c>
      <c r="E7" s="82">
        <v>17.5</v>
      </c>
      <c r="F7" s="82">
        <f t="shared" ref="F7:F12" si="1">C7-E7</f>
        <v>2.5</v>
      </c>
      <c r="G7" s="82"/>
      <c r="H7" s="75"/>
    </row>
    <row r="8" ht="22.8" customHeight="1" spans="1:8">
      <c r="A8" s="85">
        <v>2010101</v>
      </c>
      <c r="B8" s="85" t="s">
        <v>81</v>
      </c>
      <c r="C8" s="82">
        <v>20</v>
      </c>
      <c r="D8" s="82">
        <v>20</v>
      </c>
      <c r="E8" s="82">
        <v>17.5</v>
      </c>
      <c r="F8" s="82">
        <f t="shared" si="1"/>
        <v>2.5</v>
      </c>
      <c r="G8" s="82"/>
      <c r="H8" s="75"/>
    </row>
    <row r="9" ht="22.8" customHeight="1" spans="1:8">
      <c r="A9" s="85">
        <v>20103</v>
      </c>
      <c r="B9" s="85" t="s">
        <v>82</v>
      </c>
      <c r="C9" s="82">
        <v>1338.09</v>
      </c>
      <c r="D9" s="82">
        <f t="shared" si="0"/>
        <v>1261.49</v>
      </c>
      <c r="E9" s="82">
        <f>500+116.52</f>
        <v>616.52</v>
      </c>
      <c r="F9" s="82">
        <f>761.49-116.52</f>
        <v>644.97</v>
      </c>
      <c r="G9" s="82">
        <v>76.6</v>
      </c>
      <c r="H9" s="75"/>
    </row>
    <row r="10" ht="22.8" customHeight="1" spans="1:8">
      <c r="A10" s="85">
        <v>2010301</v>
      </c>
      <c r="B10" s="85" t="s">
        <v>81</v>
      </c>
      <c r="C10" s="82">
        <v>1338.09</v>
      </c>
      <c r="D10" s="82">
        <f t="shared" si="0"/>
        <v>1261.49</v>
      </c>
      <c r="E10" s="82">
        <v>616.52</v>
      </c>
      <c r="F10" s="82">
        <f>761.49-116.52</f>
        <v>644.97</v>
      </c>
      <c r="G10" s="82">
        <v>76.6</v>
      </c>
      <c r="H10" s="75"/>
    </row>
    <row r="11" ht="22.8" customHeight="1" spans="1:8">
      <c r="A11" s="85">
        <v>20106</v>
      </c>
      <c r="B11" s="85" t="s">
        <v>83</v>
      </c>
      <c r="C11" s="82">
        <v>73</v>
      </c>
      <c r="D11" s="82">
        <f t="shared" si="0"/>
        <v>73</v>
      </c>
      <c r="E11" s="82">
        <v>63</v>
      </c>
      <c r="F11" s="82">
        <f t="shared" si="1"/>
        <v>10</v>
      </c>
      <c r="G11" s="82"/>
      <c r="H11" s="75"/>
    </row>
    <row r="12" ht="22.8" customHeight="1" spans="1:8">
      <c r="A12" s="85">
        <v>2010601</v>
      </c>
      <c r="B12" s="85" t="s">
        <v>81</v>
      </c>
      <c r="C12" s="82">
        <v>73</v>
      </c>
      <c r="D12" s="82">
        <f t="shared" ref="D12:D58" si="2">E12+F12</f>
        <v>73</v>
      </c>
      <c r="E12" s="82">
        <v>63</v>
      </c>
      <c r="F12" s="82">
        <v>10</v>
      </c>
      <c r="G12" s="82"/>
      <c r="H12" s="75"/>
    </row>
    <row r="13" ht="22.8" customHeight="1" spans="1:8">
      <c r="A13" s="85">
        <v>20131</v>
      </c>
      <c r="B13" s="85" t="s">
        <v>84</v>
      </c>
      <c r="C13" s="82">
        <v>90</v>
      </c>
      <c r="D13" s="82">
        <f t="shared" si="2"/>
        <v>90</v>
      </c>
      <c r="E13" s="82">
        <v>75</v>
      </c>
      <c r="F13" s="82">
        <v>15</v>
      </c>
      <c r="G13" s="82"/>
      <c r="H13" s="75"/>
    </row>
    <row r="14" ht="22.8" customHeight="1" spans="1:8">
      <c r="A14" s="85">
        <v>2013101</v>
      </c>
      <c r="B14" s="85" t="s">
        <v>81</v>
      </c>
      <c r="C14" s="82">
        <v>90</v>
      </c>
      <c r="D14" s="82">
        <f t="shared" si="2"/>
        <v>90</v>
      </c>
      <c r="E14" s="82">
        <v>75</v>
      </c>
      <c r="F14" s="82">
        <v>15</v>
      </c>
      <c r="G14" s="82"/>
      <c r="H14" s="75"/>
    </row>
    <row r="15" ht="22.8" customHeight="1" spans="1:8">
      <c r="A15" s="84">
        <v>203</v>
      </c>
      <c r="B15" s="85" t="s">
        <v>85</v>
      </c>
      <c r="C15" s="82">
        <v>5</v>
      </c>
      <c r="D15" s="82">
        <f t="shared" si="2"/>
        <v>5</v>
      </c>
      <c r="E15" s="82"/>
      <c r="F15" s="82">
        <v>5</v>
      </c>
      <c r="G15" s="82"/>
      <c r="H15" s="75"/>
    </row>
    <row r="16" ht="22.8" customHeight="1" spans="1:8">
      <c r="A16" s="85">
        <v>20306</v>
      </c>
      <c r="B16" s="85" t="s">
        <v>86</v>
      </c>
      <c r="C16" s="82">
        <v>5</v>
      </c>
      <c r="D16" s="82">
        <f t="shared" si="2"/>
        <v>5</v>
      </c>
      <c r="E16" s="82"/>
      <c r="F16" s="82">
        <v>5</v>
      </c>
      <c r="G16" s="82"/>
      <c r="H16" s="75"/>
    </row>
    <row r="17" ht="22.8" customHeight="1" spans="1:8">
      <c r="A17" s="85">
        <v>2030607</v>
      </c>
      <c r="B17" s="85" t="s">
        <v>87</v>
      </c>
      <c r="C17" s="82">
        <v>5</v>
      </c>
      <c r="D17" s="82">
        <f t="shared" si="2"/>
        <v>5</v>
      </c>
      <c r="E17" s="82"/>
      <c r="F17" s="82">
        <v>5</v>
      </c>
      <c r="G17" s="82"/>
      <c r="H17" s="75"/>
    </row>
    <row r="18" ht="22.8" customHeight="1" spans="1:8">
      <c r="A18" s="85">
        <v>206</v>
      </c>
      <c r="B18" s="85" t="s">
        <v>88</v>
      </c>
      <c r="C18" s="82">
        <v>65.48</v>
      </c>
      <c r="D18" s="82">
        <f t="shared" si="2"/>
        <v>65.48</v>
      </c>
      <c r="E18" s="82"/>
      <c r="F18" s="82">
        <v>65.48</v>
      </c>
      <c r="G18" s="82"/>
      <c r="H18" s="75"/>
    </row>
    <row r="19" ht="22.8" customHeight="1" spans="1:8">
      <c r="A19" s="85">
        <v>20604</v>
      </c>
      <c r="B19" s="85" t="s">
        <v>89</v>
      </c>
      <c r="C19" s="82">
        <v>65.48</v>
      </c>
      <c r="D19" s="82">
        <f t="shared" si="2"/>
        <v>65.48</v>
      </c>
      <c r="E19" s="82"/>
      <c r="F19" s="82">
        <v>65.48</v>
      </c>
      <c r="G19" s="82"/>
      <c r="H19" s="75"/>
    </row>
    <row r="20" ht="22.8" customHeight="1" spans="1:8">
      <c r="A20" s="85">
        <v>2060404</v>
      </c>
      <c r="B20" s="85" t="s">
        <v>90</v>
      </c>
      <c r="C20" s="82">
        <v>65.48</v>
      </c>
      <c r="D20" s="82">
        <f t="shared" si="2"/>
        <v>65.48</v>
      </c>
      <c r="E20" s="82"/>
      <c r="F20" s="82">
        <v>65.48</v>
      </c>
      <c r="G20" s="82"/>
      <c r="H20" s="75"/>
    </row>
    <row r="21" ht="22.8" customHeight="1" spans="1:8">
      <c r="A21" s="85">
        <v>207</v>
      </c>
      <c r="B21" s="85" t="s">
        <v>91</v>
      </c>
      <c r="C21" s="82">
        <v>77</v>
      </c>
      <c r="D21" s="82">
        <f t="shared" si="2"/>
        <v>77</v>
      </c>
      <c r="E21" s="82">
        <v>57</v>
      </c>
      <c r="F21" s="82">
        <v>20</v>
      </c>
      <c r="G21" s="82"/>
      <c r="H21" s="75"/>
    </row>
    <row r="22" ht="22.8" customHeight="1" spans="1:8">
      <c r="A22" s="85">
        <v>20701</v>
      </c>
      <c r="B22" s="85" t="s">
        <v>92</v>
      </c>
      <c r="C22" s="82">
        <v>77</v>
      </c>
      <c r="D22" s="82">
        <f t="shared" si="2"/>
        <v>77</v>
      </c>
      <c r="E22" s="82">
        <v>57</v>
      </c>
      <c r="F22" s="82">
        <v>20</v>
      </c>
      <c r="G22" s="82"/>
      <c r="H22" s="75"/>
    </row>
    <row r="23" ht="22.8" customHeight="1" spans="1:8">
      <c r="A23" s="85">
        <v>2070114</v>
      </c>
      <c r="B23" s="85" t="s">
        <v>93</v>
      </c>
      <c r="C23" s="82">
        <v>77</v>
      </c>
      <c r="D23" s="82">
        <f t="shared" si="2"/>
        <v>77</v>
      </c>
      <c r="E23" s="82">
        <v>57</v>
      </c>
      <c r="F23" s="82">
        <v>20</v>
      </c>
      <c r="G23" s="82"/>
      <c r="H23" s="75"/>
    </row>
    <row r="24" ht="22.8" customHeight="1" spans="1:8">
      <c r="A24" s="84">
        <v>208</v>
      </c>
      <c r="B24" s="85" t="s">
        <v>94</v>
      </c>
      <c r="C24" s="82">
        <v>370.49</v>
      </c>
      <c r="D24" s="82">
        <f t="shared" si="2"/>
        <v>370.49</v>
      </c>
      <c r="E24" s="82">
        <f>E25+E27+E31</f>
        <v>361.79</v>
      </c>
      <c r="F24" s="82">
        <f>F25+F27+F31</f>
        <v>8.7</v>
      </c>
      <c r="G24" s="82"/>
      <c r="H24" s="75"/>
    </row>
    <row r="25" ht="22.8" customHeight="1" spans="1:8">
      <c r="A25" s="85">
        <v>20801</v>
      </c>
      <c r="B25" s="85" t="s">
        <v>95</v>
      </c>
      <c r="C25" s="82">
        <v>42.73</v>
      </c>
      <c r="D25" s="82">
        <f t="shared" si="2"/>
        <v>42.73</v>
      </c>
      <c r="E25" s="82">
        <v>39.23</v>
      </c>
      <c r="F25" s="82">
        <v>3.5</v>
      </c>
      <c r="G25" s="82"/>
      <c r="H25" s="75"/>
    </row>
    <row r="26" ht="22.8" customHeight="1" spans="1:8">
      <c r="A26" s="85">
        <v>2080109</v>
      </c>
      <c r="B26" s="85" t="s">
        <v>96</v>
      </c>
      <c r="C26" s="82">
        <v>42.73</v>
      </c>
      <c r="D26" s="82">
        <f t="shared" si="2"/>
        <v>42.73</v>
      </c>
      <c r="E26" s="82">
        <v>39.23</v>
      </c>
      <c r="F26" s="82">
        <v>3.5</v>
      </c>
      <c r="G26" s="82"/>
      <c r="H26" s="75"/>
    </row>
    <row r="27" ht="22.8" customHeight="1" spans="1:8">
      <c r="A27" s="85">
        <v>20805</v>
      </c>
      <c r="B27" s="85" t="s">
        <v>97</v>
      </c>
      <c r="C27" s="82">
        <v>284.56</v>
      </c>
      <c r="D27" s="82">
        <f t="shared" si="2"/>
        <v>284.56</v>
      </c>
      <c r="E27" s="82">
        <f>E28+E29+E30</f>
        <v>283.56</v>
      </c>
      <c r="F27" s="82">
        <v>1</v>
      </c>
      <c r="G27" s="82"/>
      <c r="H27" s="75"/>
    </row>
    <row r="28" ht="22.8" customHeight="1" spans="1:8">
      <c r="A28" s="85">
        <v>2080505</v>
      </c>
      <c r="B28" s="85" t="s">
        <v>98</v>
      </c>
      <c r="C28" s="82">
        <v>107.04</v>
      </c>
      <c r="D28" s="82">
        <f t="shared" si="2"/>
        <v>107.04</v>
      </c>
      <c r="E28" s="82">
        <v>107.04</v>
      </c>
      <c r="F28" s="82"/>
      <c r="G28" s="82"/>
      <c r="H28" s="75"/>
    </row>
    <row r="29" ht="22.8" customHeight="1" spans="1:8">
      <c r="A29" s="85">
        <v>2080506</v>
      </c>
      <c r="B29" s="85" t="s">
        <v>99</v>
      </c>
      <c r="C29" s="82">
        <v>53.52</v>
      </c>
      <c r="D29" s="82">
        <f t="shared" si="2"/>
        <v>53.52</v>
      </c>
      <c r="E29" s="82">
        <v>53.52</v>
      </c>
      <c r="F29" s="82"/>
      <c r="G29" s="82"/>
      <c r="H29" s="75"/>
    </row>
    <row r="30" ht="22.8" customHeight="1" spans="1:8">
      <c r="A30" s="86">
        <v>2080599</v>
      </c>
      <c r="B30" s="86" t="s">
        <v>100</v>
      </c>
      <c r="C30" s="82">
        <v>124</v>
      </c>
      <c r="D30" s="82">
        <f t="shared" si="2"/>
        <v>124</v>
      </c>
      <c r="E30" s="82">
        <v>123</v>
      </c>
      <c r="F30" s="82">
        <v>1</v>
      </c>
      <c r="G30" s="82"/>
      <c r="H30" s="75"/>
    </row>
    <row r="31" ht="22.8" customHeight="1" spans="1:8">
      <c r="A31" s="86">
        <v>20828</v>
      </c>
      <c r="B31" s="86" t="s">
        <v>101</v>
      </c>
      <c r="C31" s="82">
        <v>43.2</v>
      </c>
      <c r="D31" s="82">
        <f t="shared" si="2"/>
        <v>43.2</v>
      </c>
      <c r="E31" s="82">
        <v>39</v>
      </c>
      <c r="F31" s="82">
        <v>4.2</v>
      </c>
      <c r="G31" s="82"/>
      <c r="H31" s="75"/>
    </row>
    <row r="32" ht="22.8" customHeight="1" spans="1:8">
      <c r="A32" s="86">
        <v>2082850</v>
      </c>
      <c r="B32" s="86" t="s">
        <v>102</v>
      </c>
      <c r="C32" s="82">
        <v>43.2</v>
      </c>
      <c r="D32" s="82">
        <f t="shared" si="2"/>
        <v>43.2</v>
      </c>
      <c r="E32" s="82">
        <v>39</v>
      </c>
      <c r="F32" s="82">
        <v>4.2</v>
      </c>
      <c r="G32" s="82"/>
      <c r="H32" s="75"/>
    </row>
    <row r="33" ht="22.8" customHeight="1" spans="1:8">
      <c r="A33" s="86">
        <v>210</v>
      </c>
      <c r="B33" s="86" t="s">
        <v>103</v>
      </c>
      <c r="C33" s="82">
        <v>85.76</v>
      </c>
      <c r="D33" s="82">
        <f t="shared" si="2"/>
        <v>85.76</v>
      </c>
      <c r="E33" s="82">
        <v>85.76</v>
      </c>
      <c r="F33" s="82"/>
      <c r="G33" s="82"/>
      <c r="H33" s="75"/>
    </row>
    <row r="34" ht="22.8" customHeight="1" spans="1:8">
      <c r="A34" s="86">
        <v>21011</v>
      </c>
      <c r="B34" s="86" t="s">
        <v>104</v>
      </c>
      <c r="C34" s="82">
        <v>85.76</v>
      </c>
      <c r="D34" s="82">
        <f t="shared" si="2"/>
        <v>85.76</v>
      </c>
      <c r="E34" s="82">
        <f>E35+E36+E37</f>
        <v>85.76</v>
      </c>
      <c r="F34" s="82"/>
      <c r="G34" s="82"/>
      <c r="H34" s="75"/>
    </row>
    <row r="35" ht="22.8" customHeight="1" spans="1:8">
      <c r="A35" s="86">
        <v>2101101</v>
      </c>
      <c r="B35" s="86" t="s">
        <v>105</v>
      </c>
      <c r="C35" s="82">
        <v>34.77</v>
      </c>
      <c r="D35" s="82">
        <f t="shared" si="2"/>
        <v>34.77</v>
      </c>
      <c r="E35" s="82">
        <v>34.77</v>
      </c>
      <c r="F35" s="82"/>
      <c r="G35" s="82"/>
      <c r="H35" s="75"/>
    </row>
    <row r="36" ht="22.8" customHeight="1" spans="1:8">
      <c r="A36" s="86">
        <v>2101102</v>
      </c>
      <c r="B36" s="86" t="s">
        <v>106</v>
      </c>
      <c r="C36" s="82">
        <f>D36</f>
        <v>44.49</v>
      </c>
      <c r="D36" s="82">
        <f t="shared" si="2"/>
        <v>44.49</v>
      </c>
      <c r="E36" s="82">
        <f>44.77-0.28</f>
        <v>44.49</v>
      </c>
      <c r="F36" s="82"/>
      <c r="G36" s="82"/>
      <c r="H36" s="75"/>
    </row>
    <row r="37" ht="22.8" customHeight="1" spans="1:8">
      <c r="A37" s="86">
        <v>2101103</v>
      </c>
      <c r="B37" s="86" t="s">
        <v>107</v>
      </c>
      <c r="C37" s="82">
        <f>D37</f>
        <v>6.5</v>
      </c>
      <c r="D37" s="82">
        <f t="shared" si="2"/>
        <v>6.5</v>
      </c>
      <c r="E37" s="82">
        <v>6.5</v>
      </c>
      <c r="F37" s="82"/>
      <c r="G37" s="82"/>
      <c r="H37" s="75"/>
    </row>
    <row r="38" ht="22.8" customHeight="1" spans="1:8">
      <c r="A38" s="87">
        <v>211</v>
      </c>
      <c r="B38" s="86" t="s">
        <v>108</v>
      </c>
      <c r="C38" s="82">
        <v>30</v>
      </c>
      <c r="D38" s="82">
        <f t="shared" si="2"/>
        <v>0</v>
      </c>
      <c r="E38" s="82"/>
      <c r="F38" s="82"/>
      <c r="G38" s="82">
        <v>30</v>
      </c>
      <c r="H38" s="75"/>
    </row>
    <row r="39" ht="22.8" customHeight="1" spans="1:8">
      <c r="A39" s="86">
        <v>21104</v>
      </c>
      <c r="B39" s="86" t="s">
        <v>109</v>
      </c>
      <c r="C39" s="82">
        <v>30</v>
      </c>
      <c r="D39" s="82">
        <f t="shared" si="2"/>
        <v>0</v>
      </c>
      <c r="E39" s="82"/>
      <c r="F39" s="82"/>
      <c r="G39" s="82">
        <v>30</v>
      </c>
      <c r="H39" s="75"/>
    </row>
    <row r="40" ht="22.8" customHeight="1" spans="1:8">
      <c r="A40" s="86">
        <v>2110402</v>
      </c>
      <c r="B40" s="86" t="s">
        <v>110</v>
      </c>
      <c r="C40" s="82">
        <v>30</v>
      </c>
      <c r="D40" s="82">
        <f t="shared" si="2"/>
        <v>0</v>
      </c>
      <c r="E40" s="82"/>
      <c r="F40" s="82"/>
      <c r="G40" s="82">
        <v>30</v>
      </c>
      <c r="H40" s="75"/>
    </row>
    <row r="41" ht="22.8" customHeight="1" spans="1:8">
      <c r="A41" s="87">
        <v>212</v>
      </c>
      <c r="B41" s="86" t="s">
        <v>111</v>
      </c>
      <c r="C41" s="82">
        <v>157</v>
      </c>
      <c r="D41" s="82">
        <f t="shared" si="2"/>
        <v>157</v>
      </c>
      <c r="E41" s="82">
        <v>99</v>
      </c>
      <c r="F41" s="82">
        <f>F42+F44</f>
        <v>58</v>
      </c>
      <c r="G41" s="82"/>
      <c r="H41" s="75"/>
    </row>
    <row r="42" ht="22.8" customHeight="1" spans="1:8">
      <c r="A42" s="86">
        <v>21201</v>
      </c>
      <c r="B42" s="86" t="s">
        <v>112</v>
      </c>
      <c r="C42" s="82">
        <v>117</v>
      </c>
      <c r="D42" s="82">
        <f t="shared" si="2"/>
        <v>117</v>
      </c>
      <c r="E42" s="82">
        <v>99</v>
      </c>
      <c r="F42" s="82">
        <v>18</v>
      </c>
      <c r="G42" s="82"/>
      <c r="H42" s="75"/>
    </row>
    <row r="43" ht="22.8" customHeight="1" spans="1:8">
      <c r="A43" s="86">
        <v>2120104</v>
      </c>
      <c r="B43" s="86" t="s">
        <v>113</v>
      </c>
      <c r="C43" s="82">
        <v>117</v>
      </c>
      <c r="D43" s="82">
        <f t="shared" si="2"/>
        <v>117</v>
      </c>
      <c r="E43" s="82">
        <v>99</v>
      </c>
      <c r="F43" s="82">
        <v>18</v>
      </c>
      <c r="G43" s="82"/>
      <c r="H43" s="75"/>
    </row>
    <row r="44" ht="22.8" customHeight="1" spans="1:8">
      <c r="A44" s="87">
        <v>21205</v>
      </c>
      <c r="B44" s="86" t="s">
        <v>114</v>
      </c>
      <c r="C44" s="82">
        <v>40</v>
      </c>
      <c r="D44" s="82">
        <f t="shared" si="2"/>
        <v>40</v>
      </c>
      <c r="E44" s="82"/>
      <c r="F44" s="82">
        <v>40</v>
      </c>
      <c r="G44" s="82"/>
      <c r="H44" s="75"/>
    </row>
    <row r="45" ht="22.8" customHeight="1" spans="1:8">
      <c r="A45" s="86">
        <v>2120501</v>
      </c>
      <c r="B45" s="86" t="s">
        <v>114</v>
      </c>
      <c r="C45" s="82">
        <v>40</v>
      </c>
      <c r="D45" s="82">
        <f t="shared" si="2"/>
        <v>40</v>
      </c>
      <c r="E45" s="82"/>
      <c r="F45" s="82">
        <v>40</v>
      </c>
      <c r="G45" s="82"/>
      <c r="H45" s="75"/>
    </row>
    <row r="46" ht="22.8" customHeight="1" spans="1:8">
      <c r="A46" s="87">
        <v>213</v>
      </c>
      <c r="B46" s="86" t="s">
        <v>115</v>
      </c>
      <c r="C46" s="82">
        <v>1928.88</v>
      </c>
      <c r="D46" s="82">
        <f t="shared" si="2"/>
        <v>365</v>
      </c>
      <c r="E46" s="82">
        <v>330</v>
      </c>
      <c r="F46" s="82">
        <v>35</v>
      </c>
      <c r="G46" s="82">
        <f>G47+G49+G51</f>
        <v>1561.88</v>
      </c>
      <c r="H46" s="75"/>
    </row>
    <row r="47" ht="22.8" customHeight="1" spans="1:8">
      <c r="A47" s="86">
        <v>21301</v>
      </c>
      <c r="B47" s="86" t="s">
        <v>116</v>
      </c>
      <c r="C47" s="82">
        <v>465</v>
      </c>
      <c r="D47" s="82">
        <f t="shared" si="2"/>
        <v>365</v>
      </c>
      <c r="E47" s="82">
        <v>330</v>
      </c>
      <c r="F47" s="82">
        <v>35</v>
      </c>
      <c r="G47" s="82"/>
      <c r="H47" s="75"/>
    </row>
    <row r="48" ht="22.8" customHeight="1" spans="1:8">
      <c r="A48" s="86">
        <v>2130104</v>
      </c>
      <c r="B48" s="86" t="s">
        <v>102</v>
      </c>
      <c r="C48" s="82">
        <v>365</v>
      </c>
      <c r="D48" s="82">
        <f t="shared" si="2"/>
        <v>365</v>
      </c>
      <c r="E48" s="82">
        <v>330</v>
      </c>
      <c r="F48" s="82">
        <v>35</v>
      </c>
      <c r="G48" s="82"/>
      <c r="H48" s="75"/>
    </row>
    <row r="49" ht="22.8" customHeight="1" spans="1:8">
      <c r="A49" s="86">
        <v>21302</v>
      </c>
      <c r="B49" s="86" t="s">
        <v>117</v>
      </c>
      <c r="C49" s="82">
        <v>950</v>
      </c>
      <c r="D49" s="82">
        <f t="shared" si="2"/>
        <v>0</v>
      </c>
      <c r="E49" s="82"/>
      <c r="F49" s="82"/>
      <c r="G49" s="82">
        <v>950</v>
      </c>
      <c r="H49" s="75"/>
    </row>
    <row r="50" ht="22.8" customHeight="1" spans="1:8">
      <c r="A50" s="86">
        <v>2130299</v>
      </c>
      <c r="B50" s="86" t="s">
        <v>118</v>
      </c>
      <c r="C50" s="82">
        <v>950</v>
      </c>
      <c r="D50" s="82">
        <f t="shared" si="2"/>
        <v>0</v>
      </c>
      <c r="E50" s="82"/>
      <c r="F50" s="82"/>
      <c r="G50" s="82">
        <v>950</v>
      </c>
      <c r="H50" s="75"/>
    </row>
    <row r="51" ht="22.8" customHeight="1" spans="1:8">
      <c r="A51" s="86">
        <v>21307</v>
      </c>
      <c r="B51" s="86" t="s">
        <v>119</v>
      </c>
      <c r="C51" s="82">
        <v>611.88</v>
      </c>
      <c r="D51" s="82">
        <f t="shared" si="2"/>
        <v>0</v>
      </c>
      <c r="E51" s="82"/>
      <c r="F51" s="82"/>
      <c r="G51" s="82">
        <v>611.88</v>
      </c>
      <c r="H51" s="75"/>
    </row>
    <row r="52" ht="22.8" customHeight="1" spans="1:8">
      <c r="A52" s="86">
        <v>2130701</v>
      </c>
      <c r="B52" s="86" t="s">
        <v>120</v>
      </c>
      <c r="C52" s="82">
        <v>8</v>
      </c>
      <c r="D52" s="82">
        <f t="shared" si="2"/>
        <v>0</v>
      </c>
      <c r="E52" s="82"/>
      <c r="F52" s="82"/>
      <c r="G52" s="82">
        <v>8</v>
      </c>
      <c r="H52" s="75"/>
    </row>
    <row r="53" ht="22.8" customHeight="1" spans="1:8">
      <c r="A53" s="86">
        <v>2130705</v>
      </c>
      <c r="B53" s="86" t="s">
        <v>121</v>
      </c>
      <c r="C53" s="82">
        <v>603.88</v>
      </c>
      <c r="D53" s="82">
        <f t="shared" si="2"/>
        <v>0</v>
      </c>
      <c r="E53" s="82"/>
      <c r="F53" s="82"/>
      <c r="G53" s="82">
        <v>603.88</v>
      </c>
      <c r="H53" s="75"/>
    </row>
    <row r="54" ht="22.8" customHeight="1" spans="1:8">
      <c r="A54" s="87">
        <v>221</v>
      </c>
      <c r="B54" s="86" t="s">
        <v>122</v>
      </c>
      <c r="C54" s="82">
        <v>134</v>
      </c>
      <c r="D54" s="82">
        <f t="shared" si="2"/>
        <v>134</v>
      </c>
      <c r="E54" s="82">
        <v>134</v>
      </c>
      <c r="F54" s="82"/>
      <c r="G54" s="82"/>
      <c r="H54" s="75"/>
    </row>
    <row r="55" ht="22.8" customHeight="1" spans="1:8">
      <c r="A55" s="86">
        <v>22102</v>
      </c>
      <c r="B55" s="86" t="s">
        <v>123</v>
      </c>
      <c r="C55" s="82">
        <v>134</v>
      </c>
      <c r="D55" s="82">
        <f t="shared" si="2"/>
        <v>134</v>
      </c>
      <c r="E55" s="82">
        <v>134</v>
      </c>
      <c r="F55" s="82"/>
      <c r="G55" s="82"/>
      <c r="H55" s="75"/>
    </row>
    <row r="56" ht="22.8" customHeight="1" spans="1:8">
      <c r="A56" s="86">
        <v>2210201</v>
      </c>
      <c r="B56" s="86" t="s">
        <v>124</v>
      </c>
      <c r="C56" s="82">
        <v>134</v>
      </c>
      <c r="D56" s="82">
        <f t="shared" si="2"/>
        <v>134</v>
      </c>
      <c r="E56" s="82">
        <v>134</v>
      </c>
      <c r="F56" s="82"/>
      <c r="G56" s="82"/>
      <c r="H56" s="75"/>
    </row>
    <row r="57" ht="22.8" customHeight="1" spans="1:8">
      <c r="A57" s="80"/>
      <c r="B57" s="65" t="s">
        <v>67</v>
      </c>
      <c r="C57" s="81">
        <f>D57+G57</f>
        <v>4372.7</v>
      </c>
      <c r="D57" s="81">
        <f t="shared" si="2"/>
        <v>2704.22</v>
      </c>
      <c r="E57" s="81">
        <f>E6+E15+E18+E21+E24+E33+E41+E46+E54</f>
        <v>1839.57</v>
      </c>
      <c r="F57" s="81">
        <f>F6+F15+F18+F21+F24+F33+F41+F46+F54</f>
        <v>864.65</v>
      </c>
      <c r="G57" s="81">
        <f>G6+G38+G46</f>
        <v>1668.48</v>
      </c>
      <c r="H57" s="76"/>
    </row>
    <row r="58" ht="9.75" customHeight="1" spans="1:8">
      <c r="A58" s="72"/>
      <c r="B58" s="72"/>
      <c r="C58" s="72"/>
      <c r="D58" s="72"/>
      <c r="E58" s="72"/>
      <c r="F58" s="72"/>
      <c r="G58" s="72"/>
      <c r="H58" s="83"/>
    </row>
  </sheetData>
  <mergeCells count="7">
    <mergeCell ref="A2:G2"/>
    <mergeCell ref="A3:B3"/>
    <mergeCell ref="D4:F4"/>
    <mergeCell ref="A4:A5"/>
    <mergeCell ref="B4:B5"/>
    <mergeCell ref="C4:C5"/>
    <mergeCell ref="G4:G5"/>
  </mergeCells>
  <pageMargins left="0.751388888888889" right="0.751388888888889" top="0.266666666666667" bottom="0.266666666666667" header="0" footer="0"/>
  <pageSetup paperSize="9" orientation="landscape" horizontalDpi="600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40"/>
  <sheetViews>
    <sheetView workbookViewId="0">
      <selection activeCell="E34" sqref="E34"/>
    </sheetView>
  </sheetViews>
  <sheetFormatPr defaultColWidth="10" defaultRowHeight="13.5"/>
  <cols>
    <col min="1" max="1" width="11.8" customWidth="1"/>
    <col min="2" max="2" width="35.9" customWidth="1"/>
    <col min="3" max="5" width="16.4083333333333" customWidth="1"/>
    <col min="6" max="6" width="1.53333333333333" customWidth="1"/>
    <col min="7" max="9" width="9.76666666666667" customWidth="1"/>
  </cols>
  <sheetData>
    <row r="1" ht="16.35" customHeight="1" spans="1:6">
      <c r="A1" s="60" t="s">
        <v>151</v>
      </c>
      <c r="B1" s="61"/>
      <c r="C1" s="61"/>
      <c r="D1" s="61"/>
      <c r="E1" s="61"/>
      <c r="F1" s="75"/>
    </row>
    <row r="2" ht="22.8" customHeight="1" spans="1:6">
      <c r="A2" s="62" t="s">
        <v>152</v>
      </c>
      <c r="B2" s="62"/>
      <c r="C2" s="62"/>
      <c r="D2" s="62"/>
      <c r="E2" s="62"/>
      <c r="F2" s="75"/>
    </row>
    <row r="3" ht="19.55" customHeight="1" spans="1:6">
      <c r="A3" s="77" t="s">
        <v>2</v>
      </c>
      <c r="B3" s="77"/>
      <c r="C3" s="64"/>
      <c r="D3" s="64"/>
      <c r="E3" s="78" t="s">
        <v>3</v>
      </c>
      <c r="F3" s="79"/>
    </row>
    <row r="4" ht="24.4" customHeight="1" spans="1:15">
      <c r="A4" s="65" t="s">
        <v>153</v>
      </c>
      <c r="B4" s="65"/>
      <c r="C4" s="65" t="s">
        <v>154</v>
      </c>
      <c r="D4" s="65"/>
      <c r="E4" s="65"/>
      <c r="F4" s="74"/>
      <c r="G4" s="59"/>
      <c r="H4" s="59"/>
      <c r="I4" s="59"/>
      <c r="J4" s="59"/>
      <c r="K4" s="59"/>
      <c r="L4" s="59"/>
      <c r="M4" s="59"/>
      <c r="N4" s="59"/>
      <c r="O4" s="59"/>
    </row>
    <row r="5" ht="24.4" customHeight="1" spans="1:15">
      <c r="A5" s="65" t="s">
        <v>70</v>
      </c>
      <c r="B5" s="65" t="s">
        <v>71</v>
      </c>
      <c r="C5" s="65" t="s">
        <v>56</v>
      </c>
      <c r="D5" s="65" t="s">
        <v>149</v>
      </c>
      <c r="E5" s="65" t="s">
        <v>150</v>
      </c>
      <c r="F5" s="74"/>
      <c r="G5" s="59"/>
      <c r="H5" s="59"/>
      <c r="I5" s="59"/>
      <c r="J5" s="59"/>
      <c r="K5" s="59"/>
      <c r="L5" s="59"/>
      <c r="M5" s="59"/>
      <c r="N5" s="59"/>
      <c r="O5" s="59"/>
    </row>
    <row r="6" ht="22.8" customHeight="1" spans="1:6">
      <c r="A6" s="66" t="s">
        <v>155</v>
      </c>
      <c r="B6" s="67" t="s">
        <v>156</v>
      </c>
      <c r="C6" s="69">
        <f>D6+E6</f>
        <v>1439.98</v>
      </c>
      <c r="D6" s="69">
        <f>SUM(D7:D18)</f>
        <v>1439.98</v>
      </c>
      <c r="E6" s="69"/>
      <c r="F6" s="75"/>
    </row>
    <row r="7" ht="22.8" customHeight="1" spans="1:6">
      <c r="A7" s="66" t="s">
        <v>157</v>
      </c>
      <c r="B7" s="67" t="s">
        <v>158</v>
      </c>
      <c r="C7" s="69">
        <f t="shared" ref="C7:C39" si="0">D7+E7</f>
        <v>311.11</v>
      </c>
      <c r="D7" s="69">
        <v>311.11</v>
      </c>
      <c r="E7" s="69"/>
      <c r="F7" s="75"/>
    </row>
    <row r="8" ht="22.8" customHeight="1" spans="1:6">
      <c r="A8" s="66" t="s">
        <v>159</v>
      </c>
      <c r="B8" s="67" t="s">
        <v>160</v>
      </c>
      <c r="C8" s="69">
        <f t="shared" si="0"/>
        <v>188.53</v>
      </c>
      <c r="D8" s="69">
        <v>188.53</v>
      </c>
      <c r="E8" s="69"/>
      <c r="F8" s="75"/>
    </row>
    <row r="9" ht="22.8" customHeight="1" spans="1:6">
      <c r="A9" s="66" t="s">
        <v>161</v>
      </c>
      <c r="B9" s="67" t="s">
        <v>162</v>
      </c>
      <c r="C9" s="69">
        <f t="shared" si="0"/>
        <v>140</v>
      </c>
      <c r="D9" s="69">
        <v>140</v>
      </c>
      <c r="E9" s="69"/>
      <c r="F9" s="75"/>
    </row>
    <row r="10" ht="22.8" customHeight="1" spans="1:6">
      <c r="A10" s="66" t="s">
        <v>163</v>
      </c>
      <c r="B10" s="67" t="s">
        <v>164</v>
      </c>
      <c r="C10" s="69">
        <f t="shared" si="0"/>
        <v>148</v>
      </c>
      <c r="D10" s="69">
        <v>148</v>
      </c>
      <c r="E10" s="69"/>
      <c r="F10" s="75"/>
    </row>
    <row r="11" ht="22.8" customHeight="1" spans="1:6">
      <c r="A11" s="66" t="s">
        <v>165</v>
      </c>
      <c r="B11" s="67" t="s">
        <v>166</v>
      </c>
      <c r="C11" s="69">
        <f t="shared" si="0"/>
        <v>107.05</v>
      </c>
      <c r="D11" s="69">
        <v>107.05</v>
      </c>
      <c r="E11" s="69"/>
      <c r="F11" s="75"/>
    </row>
    <row r="12" ht="22.8" customHeight="1" spans="1:6">
      <c r="A12" s="66" t="s">
        <v>167</v>
      </c>
      <c r="B12" s="67" t="s">
        <v>168</v>
      </c>
      <c r="C12" s="69">
        <f t="shared" si="0"/>
        <v>53.52</v>
      </c>
      <c r="D12" s="69">
        <v>53.52</v>
      </c>
      <c r="E12" s="69"/>
      <c r="F12" s="75"/>
    </row>
    <row r="13" ht="22.8" customHeight="1" spans="1:6">
      <c r="A13" s="66" t="s">
        <v>169</v>
      </c>
      <c r="B13" s="67" t="s">
        <v>170</v>
      </c>
      <c r="C13" s="69">
        <f t="shared" si="0"/>
        <v>53.52</v>
      </c>
      <c r="D13" s="69">
        <v>53.52</v>
      </c>
      <c r="E13" s="69"/>
      <c r="F13" s="75"/>
    </row>
    <row r="14" ht="22.8" customHeight="1" spans="1:6">
      <c r="A14" s="66" t="s">
        <v>171</v>
      </c>
      <c r="B14" s="67" t="s">
        <v>172</v>
      </c>
      <c r="C14" s="69">
        <f t="shared" si="0"/>
        <v>6.22</v>
      </c>
      <c r="D14" s="69">
        <v>6.22</v>
      </c>
      <c r="E14" s="69"/>
      <c r="F14" s="75"/>
    </row>
    <row r="15" ht="22.8" customHeight="1" spans="1:6">
      <c r="A15" s="66" t="s">
        <v>173</v>
      </c>
      <c r="B15" s="67" t="s">
        <v>174</v>
      </c>
      <c r="C15" s="69">
        <f t="shared" si="0"/>
        <v>15.39</v>
      </c>
      <c r="D15" s="69">
        <v>15.39</v>
      </c>
      <c r="E15" s="69"/>
      <c r="F15" s="75"/>
    </row>
    <row r="16" ht="22.8" customHeight="1" spans="1:6">
      <c r="A16" s="66">
        <v>30114</v>
      </c>
      <c r="B16" s="67" t="s">
        <v>175</v>
      </c>
      <c r="C16" s="69">
        <f t="shared" si="0"/>
        <v>134</v>
      </c>
      <c r="D16" s="69">
        <v>134</v>
      </c>
      <c r="E16" s="69"/>
      <c r="F16" s="75"/>
    </row>
    <row r="17" ht="22.8" customHeight="1" spans="1:6">
      <c r="A17" s="66" t="s">
        <v>176</v>
      </c>
      <c r="B17" s="67" t="s">
        <v>177</v>
      </c>
      <c r="C17" s="69">
        <f t="shared" si="0"/>
        <v>12.64</v>
      </c>
      <c r="D17" s="69">
        <v>12.64</v>
      </c>
      <c r="E17" s="69"/>
      <c r="F17" s="75"/>
    </row>
    <row r="18" ht="22.8" customHeight="1" spans="1:6">
      <c r="A18" s="66" t="s">
        <v>178</v>
      </c>
      <c r="B18" s="67" t="s">
        <v>179</v>
      </c>
      <c r="C18" s="69">
        <f t="shared" si="0"/>
        <v>270</v>
      </c>
      <c r="D18" s="69">
        <v>270</v>
      </c>
      <c r="E18" s="69"/>
      <c r="F18" s="75"/>
    </row>
    <row r="19" ht="22.8" customHeight="1" spans="1:6">
      <c r="A19" s="66" t="s">
        <v>180</v>
      </c>
      <c r="B19" s="67" t="s">
        <v>181</v>
      </c>
      <c r="C19" s="69">
        <f t="shared" si="0"/>
        <v>864.65</v>
      </c>
      <c r="D19" s="69"/>
      <c r="E19" s="69">
        <f>SUM(E20:E33)</f>
        <v>864.65</v>
      </c>
      <c r="F19" s="75"/>
    </row>
    <row r="20" ht="22.8" customHeight="1" spans="1:6">
      <c r="A20" s="66" t="s">
        <v>182</v>
      </c>
      <c r="B20" s="67" t="s">
        <v>183</v>
      </c>
      <c r="C20" s="69">
        <f t="shared" si="0"/>
        <v>120</v>
      </c>
      <c r="D20" s="69"/>
      <c r="E20" s="69">
        <v>120</v>
      </c>
      <c r="F20" s="75"/>
    </row>
    <row r="21" ht="22.8" customHeight="1" spans="1:6">
      <c r="A21" s="66">
        <v>30203</v>
      </c>
      <c r="B21" s="67" t="s">
        <v>184</v>
      </c>
      <c r="C21" s="69">
        <f t="shared" si="0"/>
        <v>3</v>
      </c>
      <c r="D21" s="69"/>
      <c r="E21" s="69">
        <v>3</v>
      </c>
      <c r="F21" s="75"/>
    </row>
    <row r="22" ht="22.8" customHeight="1" spans="1:6">
      <c r="A22" s="66" t="s">
        <v>185</v>
      </c>
      <c r="B22" s="67" t="s">
        <v>186</v>
      </c>
      <c r="C22" s="69">
        <f t="shared" si="0"/>
        <v>4</v>
      </c>
      <c r="D22" s="69"/>
      <c r="E22" s="69">
        <v>4</v>
      </c>
      <c r="F22" s="75"/>
    </row>
    <row r="23" ht="22.8" customHeight="1" spans="1:6">
      <c r="A23" s="66" t="s">
        <v>187</v>
      </c>
      <c r="B23" s="67" t="s">
        <v>188</v>
      </c>
      <c r="C23" s="69">
        <f t="shared" si="0"/>
        <v>13</v>
      </c>
      <c r="D23" s="69"/>
      <c r="E23" s="69">
        <v>13</v>
      </c>
      <c r="F23" s="75"/>
    </row>
    <row r="24" ht="22.8" customHeight="1" spans="1:6">
      <c r="A24" s="66" t="s">
        <v>189</v>
      </c>
      <c r="B24" s="67" t="s">
        <v>190</v>
      </c>
      <c r="C24" s="69">
        <f t="shared" si="0"/>
        <v>30</v>
      </c>
      <c r="D24" s="69"/>
      <c r="E24" s="69">
        <v>30</v>
      </c>
      <c r="F24" s="75"/>
    </row>
    <row r="25" ht="22.8" customHeight="1" spans="1:6">
      <c r="A25" s="66" t="s">
        <v>191</v>
      </c>
      <c r="B25" s="67" t="s">
        <v>192</v>
      </c>
      <c r="C25" s="69">
        <f t="shared" si="0"/>
        <v>155</v>
      </c>
      <c r="D25" s="69"/>
      <c r="E25" s="69">
        <v>155</v>
      </c>
      <c r="F25" s="75"/>
    </row>
    <row r="26" ht="22.8" customHeight="1" spans="1:6">
      <c r="A26" s="66" t="s">
        <v>193</v>
      </c>
      <c r="B26" s="67" t="s">
        <v>194</v>
      </c>
      <c r="C26" s="69">
        <f t="shared" si="0"/>
        <v>2</v>
      </c>
      <c r="D26" s="69"/>
      <c r="E26" s="69">
        <v>2</v>
      </c>
      <c r="F26" s="75"/>
    </row>
    <row r="27" ht="22.8" customHeight="1" spans="1:6">
      <c r="A27" s="66" t="s">
        <v>195</v>
      </c>
      <c r="B27" s="67" t="s">
        <v>196</v>
      </c>
      <c r="C27" s="69">
        <f t="shared" si="0"/>
        <v>5</v>
      </c>
      <c r="D27" s="69"/>
      <c r="E27" s="69">
        <v>5</v>
      </c>
      <c r="F27" s="75"/>
    </row>
    <row r="28" ht="22.8" customHeight="1" spans="1:6">
      <c r="A28" s="66" t="s">
        <v>197</v>
      </c>
      <c r="B28" s="67" t="s">
        <v>198</v>
      </c>
      <c r="C28" s="69">
        <f t="shared" si="0"/>
        <v>4.3</v>
      </c>
      <c r="D28" s="69"/>
      <c r="E28" s="69">
        <v>4.3</v>
      </c>
      <c r="F28" s="75"/>
    </row>
    <row r="29" ht="22.8" customHeight="1" spans="1:6">
      <c r="A29" s="66" t="s">
        <v>199</v>
      </c>
      <c r="B29" s="67" t="s">
        <v>200</v>
      </c>
      <c r="C29" s="69">
        <f t="shared" si="0"/>
        <v>80</v>
      </c>
      <c r="D29" s="69"/>
      <c r="E29" s="69">
        <v>80</v>
      </c>
      <c r="F29" s="75"/>
    </row>
    <row r="30" ht="22.8" customHeight="1" spans="1:6">
      <c r="A30" s="66" t="s">
        <v>201</v>
      </c>
      <c r="B30" s="67" t="s">
        <v>202</v>
      </c>
      <c r="C30" s="69">
        <f t="shared" si="0"/>
        <v>26</v>
      </c>
      <c r="D30" s="69"/>
      <c r="E30" s="69">
        <v>26</v>
      </c>
      <c r="F30" s="75"/>
    </row>
    <row r="31" ht="22.8" customHeight="1" spans="1:6">
      <c r="A31" s="66" t="s">
        <v>203</v>
      </c>
      <c r="B31" s="67" t="s">
        <v>204</v>
      </c>
      <c r="C31" s="69">
        <f t="shared" si="0"/>
        <v>6.7</v>
      </c>
      <c r="D31" s="69"/>
      <c r="E31" s="69">
        <v>6.7</v>
      </c>
      <c r="F31" s="75"/>
    </row>
    <row r="32" ht="22.8" customHeight="1" spans="1:6">
      <c r="A32" s="66" t="s">
        <v>205</v>
      </c>
      <c r="B32" s="67" t="s">
        <v>206</v>
      </c>
      <c r="C32" s="69">
        <f t="shared" si="0"/>
        <v>74</v>
      </c>
      <c r="D32" s="69"/>
      <c r="E32" s="69">
        <v>74</v>
      </c>
      <c r="F32" s="75"/>
    </row>
    <row r="33" ht="22.8" customHeight="1" spans="1:6">
      <c r="A33" s="66" t="s">
        <v>207</v>
      </c>
      <c r="B33" s="67" t="s">
        <v>208</v>
      </c>
      <c r="C33" s="69">
        <f t="shared" si="0"/>
        <v>341.65</v>
      </c>
      <c r="D33" s="69"/>
      <c r="E33" s="69">
        <f>339.85+2.13-0.25-0.08</f>
        <v>341.65</v>
      </c>
      <c r="F33" s="75"/>
    </row>
    <row r="34" ht="22.8" customHeight="1" spans="1:6">
      <c r="A34" s="66" t="s">
        <v>209</v>
      </c>
      <c r="B34" s="67" t="s">
        <v>210</v>
      </c>
      <c r="C34" s="69">
        <f t="shared" si="0"/>
        <v>399.59</v>
      </c>
      <c r="D34" s="69">
        <f>SUM(D35:D38)</f>
        <v>399.59</v>
      </c>
      <c r="E34" s="69"/>
      <c r="F34" s="75"/>
    </row>
    <row r="35" ht="22.8" customHeight="1" spans="1:6">
      <c r="A35" s="66">
        <v>30304</v>
      </c>
      <c r="B35" s="67" t="s">
        <v>211</v>
      </c>
      <c r="C35" s="69">
        <f t="shared" si="0"/>
        <v>26</v>
      </c>
      <c r="D35" s="69">
        <v>26</v>
      </c>
      <c r="E35" s="69"/>
      <c r="F35" s="75"/>
    </row>
    <row r="36" ht="22.8" customHeight="1" spans="1:6">
      <c r="A36" s="66" t="s">
        <v>212</v>
      </c>
      <c r="B36" s="67" t="s">
        <v>213</v>
      </c>
      <c r="C36" s="69">
        <f t="shared" si="0"/>
        <v>300</v>
      </c>
      <c r="D36" s="69">
        <v>300</v>
      </c>
      <c r="E36" s="69"/>
      <c r="F36" s="75"/>
    </row>
    <row r="37" ht="22.8" customHeight="1" spans="1:6">
      <c r="A37" s="66" t="s">
        <v>214</v>
      </c>
      <c r="B37" s="67" t="s">
        <v>215</v>
      </c>
      <c r="C37" s="69">
        <f t="shared" si="0"/>
        <v>20</v>
      </c>
      <c r="D37" s="69">
        <v>20</v>
      </c>
      <c r="E37" s="69"/>
      <c r="F37" s="75"/>
    </row>
    <row r="38" ht="22.8" customHeight="1" spans="1:6">
      <c r="A38" s="66"/>
      <c r="B38" s="67" t="s">
        <v>216</v>
      </c>
      <c r="C38" s="69">
        <f t="shared" si="0"/>
        <v>53.59</v>
      </c>
      <c r="D38" s="69">
        <v>53.59</v>
      </c>
      <c r="E38" s="69"/>
      <c r="F38" s="75"/>
    </row>
    <row r="39" ht="22.8" customHeight="1" spans="1:6">
      <c r="A39" s="71"/>
      <c r="B39" s="70" t="s">
        <v>67</v>
      </c>
      <c r="C39" s="68">
        <f t="shared" si="0"/>
        <v>2704.22</v>
      </c>
      <c r="D39" s="68">
        <f>D6+D34</f>
        <v>1839.57</v>
      </c>
      <c r="E39" s="68">
        <f>E19</f>
        <v>864.65</v>
      </c>
      <c r="F39" s="76"/>
    </row>
    <row r="40" ht="9.75" customHeight="1" spans="1:6">
      <c r="A40" s="72"/>
      <c r="B40" s="72"/>
      <c r="C40" s="72"/>
      <c r="D40" s="72"/>
      <c r="E40" s="72"/>
      <c r="F40" s="83"/>
    </row>
  </sheetData>
  <mergeCells count="4">
    <mergeCell ref="A2:E2"/>
    <mergeCell ref="A3:B3"/>
    <mergeCell ref="A4:B4"/>
    <mergeCell ref="C4:E4"/>
  </mergeCells>
  <printOptions horizontalCentered="1"/>
  <pageMargins left="0" right="0" top="0.266666666666667" bottom="0.266666666666667" header="0" footer="0"/>
  <pageSetup paperSize="9" orientation="portrait" horizontalDpi="600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7"/>
  <sheetViews>
    <sheetView workbookViewId="0">
      <selection activeCell="D24" sqref="D24"/>
    </sheetView>
  </sheetViews>
  <sheetFormatPr defaultColWidth="10" defaultRowHeight="13.5" outlineLevelRow="6" outlineLevelCol="6"/>
  <cols>
    <col min="1" max="1" width="18.6333333333333" customWidth="1"/>
    <col min="2" max="2" width="18.825" customWidth="1"/>
    <col min="3" max="3" width="21" customWidth="1"/>
    <col min="4" max="4" width="16.4666666666667" customWidth="1"/>
    <col min="5" max="5" width="27.4083333333333" customWidth="1"/>
    <col min="6" max="6" width="16.4083333333333" customWidth="1"/>
    <col min="7" max="7" width="1.53333333333333" customWidth="1"/>
    <col min="8" max="8" width="9.76666666666667" customWidth="1"/>
  </cols>
  <sheetData>
    <row r="1" ht="16.35" customHeight="1" spans="1:7">
      <c r="A1" s="60" t="s">
        <v>217</v>
      </c>
      <c r="B1" s="61"/>
      <c r="C1" s="61"/>
      <c r="D1" s="61"/>
      <c r="E1" s="61" t="s">
        <v>147</v>
      </c>
      <c r="F1" s="61"/>
      <c r="G1" s="75"/>
    </row>
    <row r="2" ht="22.8" customHeight="1" spans="1:7">
      <c r="A2" s="62" t="s">
        <v>218</v>
      </c>
      <c r="B2" s="62"/>
      <c r="C2" s="62"/>
      <c r="D2" s="62"/>
      <c r="E2" s="62"/>
      <c r="F2" s="62"/>
      <c r="G2" s="75"/>
    </row>
    <row r="3" ht="30.15" customHeight="1" spans="1:7">
      <c r="A3" s="77" t="s">
        <v>2</v>
      </c>
      <c r="B3" s="77"/>
      <c r="C3" s="64"/>
      <c r="D3" s="64"/>
      <c r="E3" s="64"/>
      <c r="F3" s="78" t="s">
        <v>3</v>
      </c>
      <c r="G3" s="79"/>
    </row>
    <row r="4" ht="24.4" customHeight="1" spans="1:7">
      <c r="A4" s="65" t="s">
        <v>219</v>
      </c>
      <c r="B4" s="65" t="s">
        <v>220</v>
      </c>
      <c r="C4" s="65" t="s">
        <v>221</v>
      </c>
      <c r="D4" s="65"/>
      <c r="E4" s="65"/>
      <c r="F4" s="65" t="s">
        <v>222</v>
      </c>
      <c r="G4" s="75"/>
    </row>
    <row r="5" ht="24.4" customHeight="1" spans="1:7">
      <c r="A5" s="65"/>
      <c r="B5" s="65"/>
      <c r="C5" s="65" t="s">
        <v>59</v>
      </c>
      <c r="D5" s="65" t="s">
        <v>223</v>
      </c>
      <c r="E5" s="65" t="s">
        <v>224</v>
      </c>
      <c r="F5" s="65"/>
      <c r="G5" s="75"/>
    </row>
    <row r="6" ht="22.8" customHeight="1" spans="1:7">
      <c r="A6" s="82">
        <f>C6+F6</f>
        <v>11</v>
      </c>
      <c r="B6" s="82"/>
      <c r="C6" s="82">
        <f>E6</f>
        <v>6.7</v>
      </c>
      <c r="D6" s="82"/>
      <c r="E6" s="82">
        <v>6.7</v>
      </c>
      <c r="F6" s="82">
        <v>4.3</v>
      </c>
      <c r="G6" s="75"/>
    </row>
    <row r="7" ht="9.75" customHeight="1" spans="1:7">
      <c r="A7" s="72"/>
      <c r="B7" s="72"/>
      <c r="C7" s="72"/>
      <c r="D7" s="72"/>
      <c r="E7" s="72"/>
      <c r="F7" s="72"/>
      <c r="G7" s="83"/>
    </row>
  </sheetData>
  <mergeCells count="6">
    <mergeCell ref="A2:F2"/>
    <mergeCell ref="A3:B3"/>
    <mergeCell ref="C4:E4"/>
    <mergeCell ref="A4:A5"/>
    <mergeCell ref="B4:B5"/>
    <mergeCell ref="F4:F5"/>
  </mergeCells>
  <printOptions horizontalCentered="1"/>
  <pageMargins left="0.751388888888889" right="0.751388888888889" top="0.266666666666667" bottom="0.266666666666667" header="0.15625" footer="0"/>
  <pageSetup paperSize="9" orientation="landscape" horizontalDpi="6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7"/>
  <sheetViews>
    <sheetView workbookViewId="0">
      <selection activeCell="D6" sqref="D6"/>
    </sheetView>
  </sheetViews>
  <sheetFormatPr defaultColWidth="10" defaultRowHeight="13.5" outlineLevelRow="6" outlineLevelCol="5"/>
  <cols>
    <col min="1" max="1" width="11.8" customWidth="1"/>
    <col min="2" max="2" width="41.0333333333333" customWidth="1"/>
    <col min="3" max="5" width="16.4083333333333" customWidth="1"/>
    <col min="6" max="6" width="1.53333333333333" customWidth="1"/>
    <col min="7" max="9" width="9.76666666666667" customWidth="1"/>
  </cols>
  <sheetData>
    <row r="1" ht="16.35" customHeight="1" spans="1:6">
      <c r="A1" s="60" t="s">
        <v>225</v>
      </c>
      <c r="B1" s="61"/>
      <c r="C1" s="61"/>
      <c r="D1" s="61"/>
      <c r="E1" s="61"/>
      <c r="F1" s="75"/>
    </row>
    <row r="2" ht="22.8" customHeight="1" spans="1:6">
      <c r="A2" s="62" t="s">
        <v>226</v>
      </c>
      <c r="B2" s="62"/>
      <c r="C2" s="62"/>
      <c r="D2" s="62"/>
      <c r="E2" s="62"/>
      <c r="F2" s="75"/>
    </row>
    <row r="3" ht="19.55" customHeight="1" spans="1:6">
      <c r="A3" s="77" t="s">
        <v>2</v>
      </c>
      <c r="B3" s="77"/>
      <c r="C3" s="64"/>
      <c r="D3" s="64"/>
      <c r="E3" s="78" t="s">
        <v>3</v>
      </c>
      <c r="F3" s="75"/>
    </row>
    <row r="4" ht="24.4" customHeight="1" spans="1:6">
      <c r="A4" s="65" t="s">
        <v>70</v>
      </c>
      <c r="B4" s="65" t="s">
        <v>71</v>
      </c>
      <c r="C4" s="65" t="s">
        <v>227</v>
      </c>
      <c r="D4" s="65"/>
      <c r="E4" s="65"/>
      <c r="F4" s="75"/>
    </row>
    <row r="5" ht="24.4" customHeight="1" spans="1:6">
      <c r="A5" s="65"/>
      <c r="B5" s="65"/>
      <c r="C5" s="65" t="s">
        <v>56</v>
      </c>
      <c r="D5" s="65" t="s">
        <v>72</v>
      </c>
      <c r="E5" s="65" t="s">
        <v>73</v>
      </c>
      <c r="F5" s="75"/>
    </row>
    <row r="6" ht="22.8" customHeight="1" spans="1:6">
      <c r="A6" s="80"/>
      <c r="B6" s="65" t="s">
        <v>67</v>
      </c>
      <c r="C6" s="81"/>
      <c r="D6" s="81"/>
      <c r="E6" s="81"/>
      <c r="F6" s="76"/>
    </row>
    <row r="7" spans="1:1">
      <c r="A7" t="s">
        <v>228</v>
      </c>
    </row>
  </sheetData>
  <mergeCells count="5">
    <mergeCell ref="A2:E2"/>
    <mergeCell ref="A3:B3"/>
    <mergeCell ref="C4:E4"/>
    <mergeCell ref="A4:A5"/>
    <mergeCell ref="B4:B5"/>
  </mergeCells>
  <pageMargins left="0.75" right="0.75" top="0.26875" bottom="0.26875" header="0" footer="0"/>
  <pageSetup paperSize="9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7"/>
  <sheetViews>
    <sheetView workbookViewId="0">
      <selection activeCell="A7" sqref="A7"/>
    </sheetView>
  </sheetViews>
  <sheetFormatPr defaultColWidth="10" defaultRowHeight="13.5" outlineLevelRow="6" outlineLevelCol="5"/>
  <cols>
    <col min="1" max="1" width="11.8" customWidth="1"/>
    <col min="2" max="2" width="35.9" customWidth="1"/>
    <col min="3" max="5" width="16.4083333333333" customWidth="1"/>
    <col min="6" max="6" width="1.53333333333333" customWidth="1"/>
    <col min="7" max="9" width="9.76666666666667" customWidth="1"/>
  </cols>
  <sheetData>
    <row r="1" ht="16.35" customHeight="1" spans="1:6">
      <c r="A1" s="60" t="s">
        <v>229</v>
      </c>
      <c r="B1" s="61"/>
      <c r="C1" s="61"/>
      <c r="D1" s="61"/>
      <c r="E1" s="61"/>
      <c r="F1" s="75"/>
    </row>
    <row r="2" ht="22.8" customHeight="1" spans="1:6">
      <c r="A2" s="62" t="s">
        <v>230</v>
      </c>
      <c r="B2" s="62"/>
      <c r="C2" s="62"/>
      <c r="D2" s="62"/>
      <c r="E2" s="62"/>
      <c r="F2" s="75"/>
    </row>
    <row r="3" ht="19.55" customHeight="1" spans="1:6">
      <c r="A3" s="77" t="s">
        <v>2</v>
      </c>
      <c r="B3" s="77"/>
      <c r="C3" s="64"/>
      <c r="D3" s="64"/>
      <c r="E3" s="78" t="s">
        <v>3</v>
      </c>
      <c r="F3" s="79"/>
    </row>
    <row r="4" ht="24.4" customHeight="1" spans="1:6">
      <c r="A4" s="65" t="s">
        <v>70</v>
      </c>
      <c r="B4" s="65" t="s">
        <v>71</v>
      </c>
      <c r="C4" s="65" t="s">
        <v>231</v>
      </c>
      <c r="D4" s="65"/>
      <c r="E4" s="65"/>
      <c r="F4" s="75"/>
    </row>
    <row r="5" ht="24.4" customHeight="1" spans="1:6">
      <c r="A5" s="65"/>
      <c r="B5" s="65"/>
      <c r="C5" s="65" t="s">
        <v>56</v>
      </c>
      <c r="D5" s="65" t="s">
        <v>72</v>
      </c>
      <c r="E5" s="65" t="s">
        <v>73</v>
      </c>
      <c r="F5" s="75"/>
    </row>
    <row r="6" ht="22.8" customHeight="1" spans="1:6">
      <c r="A6" s="80"/>
      <c r="B6" s="65" t="s">
        <v>67</v>
      </c>
      <c r="C6" s="81"/>
      <c r="D6" s="81"/>
      <c r="E6" s="81"/>
      <c r="F6" s="76"/>
    </row>
    <row r="7" customFormat="1" spans="1:1">
      <c r="A7" t="s">
        <v>232</v>
      </c>
    </row>
  </sheetData>
  <mergeCells count="5">
    <mergeCell ref="A2:E2"/>
    <mergeCell ref="A3:B3"/>
    <mergeCell ref="C4:E4"/>
    <mergeCell ref="A4:A5"/>
    <mergeCell ref="B4:B5"/>
  </mergeCells>
  <pageMargins left="0.75" right="0.75" top="0.26875" bottom="0.26875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17</vt:i4>
      </vt:variant>
    </vt:vector>
  </HeadingPairs>
  <TitlesOfParts>
    <vt:vector size="17" baseType="lpstr">
      <vt:lpstr>1收支总表</vt:lpstr>
      <vt:lpstr>2收入总表</vt:lpstr>
      <vt:lpstr>3支出总表</vt:lpstr>
      <vt:lpstr>4财拨总表</vt:lpstr>
      <vt:lpstr>5一般预算支出</vt:lpstr>
      <vt:lpstr>6基本支出</vt:lpstr>
      <vt:lpstr>7三公</vt:lpstr>
      <vt:lpstr>8政府性基金</vt:lpstr>
      <vt:lpstr>9国资预算</vt:lpstr>
      <vt:lpstr>10项目支出</vt:lpstr>
      <vt:lpstr>11-1遗属补助项目绩效目标表</vt:lpstr>
      <vt:lpstr>11-2临聘人员支出项目绩效目标表</vt:lpstr>
      <vt:lpstr>11-3农村综合改革转移支付项目绩效目标表</vt:lpstr>
      <vt:lpstr>11-4保峰村乡村振兴项目绩效目标表 </vt:lpstr>
      <vt:lpstr>11-5车坝村“精品类”美丽宜居村庄</vt:lpstr>
      <vt:lpstr>11-6岩溶地区石漠化综合治理工程项目绩效目标表</vt:lpstr>
      <vt:lpstr>12部门整体绩效目标表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2021-09-28T01:48:00Z</dcterms:created>
  <dcterms:modified xsi:type="dcterms:W3CDTF">2022-01-05T11:02:47Z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2052-11.1.0.11194</vt:lpwstr>
  </property>
  <property fmtid="{D5CDD505-2E9C-101B-9397-08002B2CF9AE}" pid="3" name="ICV">
    <vt:lpwstr>B2D40CC8CB4A4860AA90BAF5B46D9E80</vt:lpwstr>
  </property>
</Properties>
</file>