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tabRatio="771" firstSheet="3" activeTab="5"/>
  </bookViews>
  <sheets>
    <sheet name="表1-财政拨款收支总体情况表" sheetId="1" r:id="rId1"/>
    <sheet name="表2-一般公共预算财政拨款支出情况表" sheetId="2" r:id="rId2"/>
    <sheet name="表3-一般公共预算财政拨款基本支出情况表" sheetId="3" r:id="rId3"/>
    <sheet name="表4-一般公共预算“三公”经费支出情况表" sheetId="4" r:id="rId4"/>
    <sheet name="表5-政府性基金预算支出情况表" sheetId="5" r:id="rId5"/>
    <sheet name="表6-部门收支总表" sheetId="6" r:id="rId6"/>
    <sheet name="表7-部门收入总表" sheetId="7" r:id="rId7"/>
    <sheet name="表8-部门支出总表" sheetId="8" r:id="rId8"/>
    <sheet name="表9-政府采购预算明细表" sheetId="9" r:id="rId9"/>
  </sheets>
  <definedNames/>
  <calcPr fullCalcOnLoad="1"/>
</workbook>
</file>

<file path=xl/sharedStrings.xml><?xml version="1.0" encoding="utf-8"?>
<sst xmlns="http://schemas.openxmlformats.org/spreadsheetml/2006/main" count="631" uniqueCount="288">
  <si>
    <t>表1-财政拨款收支总体情况表</t>
  </si>
  <si>
    <t>重庆市武隆区沧沟乡人民政府</t>
  </si>
  <si>
    <t>单位：万元</t>
  </si>
  <si>
    <t>收入</t>
  </si>
  <si>
    <t>支出</t>
  </si>
  <si>
    <t>项目</t>
  </si>
  <si>
    <t>金额</t>
  </si>
  <si>
    <t>功能科目</t>
  </si>
  <si>
    <t>一般公共预算财政拨款</t>
  </si>
  <si>
    <t>政府性基金预算财政拨款</t>
  </si>
  <si>
    <t>国有资本经营预算财政拨款</t>
  </si>
  <si>
    <t>本年收入</t>
  </si>
  <si>
    <t>一、一般公共服务</t>
  </si>
  <si>
    <t xml:space="preserve">  一般公共预算拨款</t>
  </si>
  <si>
    <t>二、外交</t>
  </si>
  <si>
    <t xml:space="preserve">  政府性基金预算拨款</t>
  </si>
  <si>
    <t>三、国防</t>
  </si>
  <si>
    <t xml:space="preserve">  国有资本经营预算拨款</t>
  </si>
  <si>
    <t>四、公共安全</t>
  </si>
  <si>
    <t/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</si>
  <si>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</si>
  <si>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</si>
  <si>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</si>
  <si>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</si>
  <si>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</si>
  <si>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</si>
  <si>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</si>
  <si>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</si>
  <si>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</si>
  <si>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上年结转</t>
  </si>
  <si>
    <t>十四、交通运输</t>
  </si>
  <si>
    <t>十五、资源勘探电力信息等事务</t>
  </si>
  <si>
    <t>十六、商业服务业等事务</t>
  </si>
  <si>
    <t>十七、金融监管等事务支出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</si>
  <si>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</si>
  <si>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</si>
  <si>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</si>
  <si>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</si>
  <si>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</si>
  <si>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</si>
  <si>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</si>
  <si>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</si>
  <si>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</si>
  <si>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</si>
  <si>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</si>
  <si>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三十、灾害防治及应急管理支出</t>
  </si>
  <si>
    <t>收入总计</t>
  </si>
  <si>
    <t>支出总计</t>
  </si>
  <si>
    <t>表2-一般公共预算财政拨款支出情况表</t>
  </si>
  <si>
    <t>单位编码</t>
  </si>
  <si>
    <t>单位名称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</si>
  <si>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</si>
  <si>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</si>
  <si>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</si>
  <si>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</si>
  <si>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</si>
  <si>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</si>
  <si>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</si>
  <si>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本级支出</t>
  </si>
  <si>
    <t>上级支出</t>
  </si>
  <si>
    <t>合计</t>
  </si>
  <si>
    <t>701016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</si>
  <si>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</si>
  <si>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</si>
  <si>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</si>
  <si>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</si>
  <si>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</si>
  <si>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</si>
  <si>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20103</t>
  </si>
  <si>
    <t xml:space="preserve">  政府办公厅（室）及相关机构事务</t>
  </si>
  <si>
    <t xml:space="preserve">    2010301</t>
  </si>
  <si>
    <t xml:space="preserve">  20106</t>
  </si>
  <si>
    <t xml:space="preserve">  财政事务</t>
  </si>
  <si>
    <t xml:space="preserve">    2010601</t>
  </si>
  <si>
    <t xml:space="preserve">  20131</t>
  </si>
  <si>
    <t xml:space="preserve">  党委办公厅（室）及相关机构事务</t>
  </si>
  <si>
    <t xml:space="preserve">    2013101</t>
  </si>
  <si>
    <t>科学技术支出</t>
  </si>
  <si>
    <t xml:space="preserve">  20604</t>
  </si>
  <si>
    <t>技术研究与开发</t>
  </si>
  <si>
    <t xml:space="preserve">    2060402</t>
  </si>
  <si>
    <t xml:space="preserve">  应用技术研究与开发</t>
  </si>
  <si>
    <t>207</t>
  </si>
  <si>
    <t>文化旅游体育与传媒支出</t>
  </si>
  <si>
    <t xml:space="preserve">  20701</t>
  </si>
  <si>
    <t xml:space="preserve">  文化和旅游</t>
  </si>
  <si>
    <t xml:space="preserve">    2070109</t>
  </si>
  <si>
    <t xml:space="preserve">    群众文化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</si>
  <si>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</si>
  <si>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</si>
  <si>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</si>
  <si>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</si>
  <si>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2080109</t>
  </si>
  <si>
    <t xml:space="preserve">    社会保险经办机构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</si>
  <si>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</si>
  <si>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</si>
  <si>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</si>
  <si>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</si>
  <si>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</si>
  <si>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</si>
  <si>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</si>
  <si>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</si>
  <si>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</si>
  <si>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</si>
  <si>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20808</t>
  </si>
  <si>
    <t xml:space="preserve">  抚恤</t>
  </si>
  <si>
    <t xml:space="preserve">    2080801</t>
  </si>
  <si>
    <t xml:space="preserve">    死亡抚恤</t>
  </si>
  <si>
    <t>210</t>
  </si>
  <si>
    <t>卫生健康支出</t>
  </si>
  <si>
    <t xml:space="preserve">  21007</t>
  </si>
  <si>
    <t xml:space="preserve">  计划生育事务</t>
  </si>
  <si>
    <t xml:space="preserve">    2100716</t>
  </si>
  <si>
    <t xml:space="preserve">    计划生育机构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</si>
  <si>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</si>
  <si>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</si>
  <si>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</si>
  <si>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</si>
  <si>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</si>
  <si>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</si>
  <si>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</si>
  <si>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</si>
  <si>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节能环保支出</t>
  </si>
  <si>
    <t xml:space="preserve">  21104</t>
  </si>
  <si>
    <t xml:space="preserve">  自然生态保护</t>
  </si>
  <si>
    <t xml:space="preserve">    2110402</t>
  </si>
  <si>
    <t xml:space="preserve">  农村环境保护</t>
  </si>
  <si>
    <t>212</t>
  </si>
  <si>
    <t>城乡社区支出</t>
  </si>
  <si>
    <t xml:space="preserve">  21205</t>
  </si>
  <si>
    <t xml:space="preserve">      城乡社区环境卫生</t>
  </si>
  <si>
    <t xml:space="preserve">    2120501</t>
  </si>
  <si>
    <t xml:space="preserve">        城乡社区环境卫生</t>
  </si>
  <si>
    <t xml:space="preserve">  21299</t>
  </si>
  <si>
    <t xml:space="preserve">      其他城乡社区支出</t>
  </si>
  <si>
    <t xml:space="preserve">    2129901</t>
  </si>
  <si>
    <t xml:space="preserve">        其他城乡社区支出</t>
  </si>
  <si>
    <t>213</t>
  </si>
  <si>
    <t>农林水支出</t>
  </si>
  <si>
    <t xml:space="preserve">  21301</t>
  </si>
  <si>
    <t xml:space="preserve">  农业</t>
  </si>
  <si>
    <t xml:space="preserve">    2130104</t>
  </si>
  <si>
    <t xml:space="preserve">    事业运行</t>
  </si>
  <si>
    <t xml:space="preserve">  21302</t>
  </si>
  <si>
    <t xml:space="preserve">  林业和草原</t>
  </si>
  <si>
    <t xml:space="preserve">    2130204</t>
  </si>
  <si>
    <t xml:space="preserve">    事业机构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</si>
  <si>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</si>
  <si>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</si>
  <si>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</si>
  <si>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</si>
  <si>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 xml:space="preserve">  21399</t>
  </si>
  <si>
    <t>其他农林水支出</t>
  </si>
  <si>
    <t xml:space="preserve">    2139999</t>
  </si>
  <si>
    <t xml:space="preserve">  其他农林水支出</t>
  </si>
  <si>
    <t>交通运输支出</t>
  </si>
  <si>
    <t xml:space="preserve">  21401</t>
  </si>
  <si>
    <t xml:space="preserve">  公路水路运输</t>
  </si>
  <si>
    <t xml:space="preserve">    2140104</t>
  </si>
  <si>
    <t xml:space="preserve">    公路建设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</si>
  <si>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</si>
  <si>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</si>
  <si>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</si>
  <si>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</si>
  <si>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</si>
  <si>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</si>
  <si>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表3-一般公共预算财政拨款基本支出情况表</t>
  </si>
  <si>
    <t>万元</t>
  </si>
  <si>
    <t>经济分类科目</t>
  </si>
  <si>
    <t>2020年基本支出</t>
  </si>
  <si>
    <t>人员经费</t>
  </si>
  <si>
    <t>公用经费</t>
  </si>
  <si>
    <t>701008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</si>
  <si>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</si>
  <si>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</si>
  <si>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</si>
  <si>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</si>
  <si>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</si>
  <si>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</si>
  <si>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</si>
  <si>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</si>
  <si>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</si>
  <si>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</si>
  <si>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</si>
  <si>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</si>
  <si>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</si>
  <si>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</si>
  <si>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</si>
  <si>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</si>
  <si>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</si>
  <si>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</si>
  <si>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</si>
  <si>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</si>
  <si>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</si>
  <si>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</si>
  <si>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</si>
  <si>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</si>
  <si>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</si>
  <si>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</si>
  <si>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</si>
  <si>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</si>
  <si>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</si>
  <si>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</si>
  <si>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</si>
  <si>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</si>
  <si>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</si>
  <si>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</si>
  <si>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</si>
  <si>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</si>
  <si>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</si>
  <si>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</si>
  <si>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</si>
  <si>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维修费</t>
  </si>
  <si>
    <t xml:space="preserve">  30214</t>
  </si>
  <si>
    <t xml:space="preserve">  会议费</t>
  </si>
  <si>
    <t xml:space="preserve">  30215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</si>
  <si>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</si>
  <si>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</si>
  <si>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</si>
  <si>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</si>
  <si>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</si>
  <si>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30229</t>
  </si>
  <si>
    <t xml:space="preserve">  工会经费</t>
  </si>
  <si>
    <t xml:space="preserve">  30231</t>
  </si>
  <si>
    <t xml:space="preserve">  公务用车运行维修费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</si>
  <si>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</si>
  <si>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</si>
  <si>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</si>
  <si>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</si>
  <si>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</si>
  <si>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</si>
  <si>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</si>
  <si>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</si>
  <si>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</si>
  <si>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</si>
  <si>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</si>
  <si>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</si>
  <si>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30399</t>
  </si>
  <si>
    <t xml:space="preserve">  其他对个人和家庭的补助</t>
  </si>
  <si>
    <t>表4-一般公共预算“三公”经费支出情况表</t>
  </si>
  <si>
    <t>因公出国 （境）费</t>
  </si>
  <si>
    <t>公务用车购置及运行费</t>
  </si>
  <si>
    <t>公务用车购置费</t>
  </si>
  <si>
    <t>公务用车运行维护费</t>
  </si>
  <si>
    <t>公务接待费</t>
  </si>
  <si>
    <t>表5-政府性基金预算支出情况表</t>
  </si>
  <si>
    <t>本年政府性基金预算财政拨款支出</t>
  </si>
  <si>
    <t>表6</t>
  </si>
  <si>
    <t>部门收支总表</t>
  </si>
  <si>
    <t>单位名称：</t>
  </si>
  <si>
    <t>预算数</t>
  </si>
  <si>
    <t>一、一般公共服务支出</t>
  </si>
  <si>
    <t>一般公共预算拨款收入</t>
  </si>
  <si>
    <t>二、国防支出</t>
  </si>
  <si>
    <t>政府性基金预算拨款收入</t>
  </si>
  <si>
    <t>三、公共安全支出</t>
  </si>
  <si>
    <t>国有资本经营预算拨款收入</t>
  </si>
  <si>
    <t>四、教育支出</t>
  </si>
  <si>
    <t>事业收入预算</t>
  </si>
  <si>
    <t>五、科学技术支出</t>
  </si>
  <si>
    <t>事业单位经营收入预算</t>
  </si>
  <si>
    <t>六、文化旅游体育与传媒支出</t>
  </si>
  <si>
    <t>其他收入预算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</si>
  <si>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</si>
  <si>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</si>
  <si>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</si>
  <si>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</si>
  <si>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</si>
  <si>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</si>
  <si>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</si>
  <si>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</si>
  <si>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</si>
  <si>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十六、国土资源海洋气象等支出</t>
  </si>
  <si>
    <t>十七、住房保障支出</t>
  </si>
  <si>
    <t>表7</t>
  </si>
  <si>
    <t>部门收入总表</t>
  </si>
  <si>
    <t>科目</t>
  </si>
  <si>
    <t>事业收入</t>
  </si>
  <si>
    <t>事业单位经营收入</t>
  </si>
  <si>
    <t>214</t>
  </si>
  <si>
    <t>注：上年结转为部门结转</t>
  </si>
  <si>
    <t>表8</t>
  </si>
  <si>
    <t>部门支出总表</t>
  </si>
  <si>
    <t>事业单位经营支出</t>
  </si>
  <si>
    <t>政府采购预算明细表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</si>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</sst>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#.00"/>
    <numFmt numFmtId="179" formatCode="#"/>
    <numFmt numFmtId="180" formatCode="#,##0.0000000000000_ "/>
  </numFmts>
  <fonts count="61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9"/>
      <color indexed="8"/>
      <name val="SimSun"/>
      <family val="0"/>
    </font>
    <font>
      <b/>
      <sz val="15"/>
      <color indexed="8"/>
      <name val="SimSun"/>
      <family val="0"/>
    </font>
    <font>
      <b/>
      <sz val="12"/>
      <color indexed="8"/>
      <name val="宋体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sz val="12"/>
      <name val="宋体"/>
      <family val="0"/>
    </font>
    <font>
      <sz val="10"/>
      <name val="宋体"/>
      <family val="0"/>
    </font>
    <font>
      <sz val="6"/>
      <name val="楷体_GB2312"/>
      <family val="0"/>
    </font>
    <font>
      <b/>
      <sz val="14"/>
      <name val="宋体"/>
      <family val="0"/>
    </font>
    <font>
      <sz val="12"/>
      <name val="Times New Roman"/>
      <family val="1"/>
    </font>
    <font>
      <b/>
      <sz val="14"/>
      <name val="黑体"/>
      <family val="3"/>
    </font>
    <font>
      <sz val="10"/>
      <color indexed="8"/>
      <name val="宋体"/>
      <family val="0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/>
    </border>
  </borders>
  <cellStyleXfs count="66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0" borderId="0">
      <alignment vertical="center"/>
      <protection/>
    </xf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</cellStyleXfs>
  <cellXfs count="130">
    <xf numFmtId="0" fontId="0" fillId="0" borderId="0" xfId="0" applyNumberFormat="1" applyFont="1" applyFill="1" applyBorder="1" applyAlignment="1">
      <alignment/>
    </xf>
    <xf numFmtId="0" fontId="2" fillId="0" borderId="0" xfId="64" applyNumberFormat="1" applyFont="1" applyFill="1" applyAlignment="1" applyProtection="1">
      <alignment wrapText="1"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9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65" applyNumberFormat="1" applyFont="1" applyFill="1" applyBorder="1" applyAlignment="1" applyProtection="1">
      <alignment horizontal="center" vertical="center" wrapText="1"/>
      <protection/>
    </xf>
    <xf numFmtId="0" fontId="8" fillId="0" borderId="11" xfId="65" applyNumberFormat="1" applyFont="1" applyFill="1" applyBorder="1" applyAlignment="1" applyProtection="1">
      <alignment horizontal="center" vertical="center" wrapText="1"/>
      <protection/>
    </xf>
    <xf numFmtId="0" fontId="59" fillId="0" borderId="10" xfId="0" applyNumberFormat="1" applyFont="1" applyFill="1" applyBorder="1" applyAlignment="1" applyProtection="1">
      <alignment vertical="center"/>
      <protection/>
    </xf>
    <xf numFmtId="0" fontId="8" fillId="0" borderId="12" xfId="65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NumberFormat="1" applyFont="1" applyFill="1" applyBorder="1" applyAlignment="1" applyProtection="1">
      <alignment/>
      <protection/>
    </xf>
    <xf numFmtId="0" fontId="9" fillId="0" borderId="10" xfId="64" applyFont="1" applyFill="1" applyBorder="1" applyAlignment="1">
      <alignment horizontal="left" vertical="center"/>
      <protection/>
    </xf>
    <xf numFmtId="0" fontId="9" fillId="0" borderId="10" xfId="64" applyFont="1" applyFill="1" applyBorder="1" applyAlignment="1">
      <alignment horizontal="left" vertical="center" indent="2"/>
      <protection/>
    </xf>
    <xf numFmtId="0" fontId="10" fillId="0" borderId="0" xfId="65">
      <alignment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10" fillId="0" borderId="0" xfId="65" applyFill="1">
      <alignment/>
      <protection/>
    </xf>
    <xf numFmtId="0" fontId="11" fillId="0" borderId="0" xfId="65" applyNumberFormat="1" applyFont="1" applyFill="1" applyAlignment="1" applyProtection="1">
      <alignment horizontal="center"/>
      <protection/>
    </xf>
    <xf numFmtId="0" fontId="12" fillId="0" borderId="0" xfId="65" applyFont="1">
      <alignment/>
      <protection/>
    </xf>
    <xf numFmtId="0" fontId="12" fillId="0" borderId="0" xfId="65" applyFont="1" applyFill="1">
      <alignment/>
      <protection/>
    </xf>
    <xf numFmtId="0" fontId="12" fillId="0" borderId="0" xfId="65" applyFont="1" applyAlignment="1">
      <alignment horizontal="right"/>
      <protection/>
    </xf>
    <xf numFmtId="0" fontId="8" fillId="0" borderId="10" xfId="65" applyFont="1" applyBorder="1" applyAlignment="1">
      <alignment horizontal="center" vertical="center"/>
      <protection/>
    </xf>
    <xf numFmtId="0" fontId="8" fillId="0" borderId="10" xfId="65" applyNumberFormat="1" applyFont="1" applyFill="1" applyBorder="1" applyAlignment="1" applyProtection="1">
      <alignment horizontal="center" vertical="center" wrapText="1"/>
      <protection/>
    </xf>
    <xf numFmtId="0" fontId="8" fillId="0" borderId="10" xfId="65" applyFont="1" applyBorder="1" applyAlignment="1">
      <alignment horizontal="center" vertical="center"/>
      <protection/>
    </xf>
    <xf numFmtId="4" fontId="8" fillId="0" borderId="10" xfId="65" applyNumberFormat="1" applyFont="1" applyFill="1" applyBorder="1" applyAlignment="1" applyProtection="1">
      <alignment horizontal="center" vertical="center" wrapText="1"/>
      <protection/>
    </xf>
    <xf numFmtId="0" fontId="60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13" xfId="65" applyNumberFormat="1" applyFont="1" applyFill="1" applyBorder="1" applyAlignment="1" applyProtection="1">
      <alignment horizontal="center" vertical="center" wrapText="1"/>
      <protection/>
    </xf>
    <xf numFmtId="0" fontId="10" fillId="0" borderId="10" xfId="65" applyFill="1" applyBorder="1">
      <alignment/>
      <protection/>
    </xf>
    <xf numFmtId="0" fontId="10" fillId="0" borderId="11" xfId="65" applyFill="1" applyBorder="1">
      <alignment/>
      <protection/>
    </xf>
    <xf numFmtId="4" fontId="8" fillId="0" borderId="10" xfId="65" applyNumberFormat="1" applyFont="1" applyFill="1" applyBorder="1" applyAlignment="1" applyProtection="1">
      <alignment horizontal="center" vertical="center" wrapText="1"/>
      <protection/>
    </xf>
    <xf numFmtId="0" fontId="10" fillId="0" borderId="10" xfId="65" applyBorder="1">
      <alignment/>
      <protection/>
    </xf>
    <xf numFmtId="0" fontId="60" fillId="0" borderId="13" xfId="0" applyNumberFormat="1" applyFont="1" applyFill="1" applyBorder="1" applyAlignment="1" applyProtection="1">
      <alignment horizontal="left" vertical="center" shrinkToFit="1"/>
      <protection/>
    </xf>
    <xf numFmtId="0" fontId="10" fillId="0" borderId="11" xfId="65" applyBorder="1">
      <alignment/>
      <protection/>
    </xf>
    <xf numFmtId="0" fontId="60" fillId="0" borderId="14" xfId="0" applyNumberFormat="1" applyFont="1" applyFill="1" applyBorder="1" applyAlignment="1" applyProtection="1">
      <alignment horizontal="left" vertical="center" shrinkToFit="1"/>
      <protection/>
    </xf>
    <xf numFmtId="0" fontId="60" fillId="0" borderId="10" xfId="0" applyNumberFormat="1" applyFont="1" applyFill="1" applyBorder="1" applyAlignment="1" applyProtection="1">
      <alignment horizontal="left" vertical="center" shrinkToFit="1"/>
      <protection/>
    </xf>
    <xf numFmtId="0" fontId="10" fillId="0" borderId="0" xfId="65" applyAlignment="1">
      <alignment wrapText="1"/>
      <protection/>
    </xf>
    <xf numFmtId="0" fontId="11" fillId="0" borderId="0" xfId="65" applyNumberFormat="1" applyFont="1" applyFill="1" applyAlignment="1" applyProtection="1">
      <alignment horizontal="center" wrapText="1"/>
      <protection/>
    </xf>
    <xf numFmtId="0" fontId="8" fillId="0" borderId="0" xfId="65" applyNumberFormat="1" applyFont="1" applyFill="1" applyAlignment="1" applyProtection="1">
      <alignment horizontal="centerContinuous"/>
      <protection/>
    </xf>
    <xf numFmtId="0" fontId="8" fillId="0" borderId="0" xfId="65" applyNumberFormat="1" applyFont="1" applyFill="1" applyAlignment="1" applyProtection="1">
      <alignment horizontal="centerContinuous" wrapText="1"/>
      <protection/>
    </xf>
    <xf numFmtId="0" fontId="8" fillId="0" borderId="10" xfId="65" applyNumberFormat="1" applyFont="1" applyFill="1" applyBorder="1" applyAlignment="1" applyProtection="1">
      <alignment horizontal="center" vertical="center"/>
      <protection/>
    </xf>
    <xf numFmtId="0" fontId="8" fillId="0" borderId="15" xfId="65" applyNumberFormat="1" applyFont="1" applyFill="1" applyBorder="1" applyAlignment="1" applyProtection="1">
      <alignment horizontal="center" vertical="center" wrapText="1"/>
      <protection/>
    </xf>
    <xf numFmtId="0" fontId="8" fillId="0" borderId="16" xfId="65" applyFont="1" applyBorder="1" applyAlignment="1">
      <alignment horizontal="center" vertical="center" wrapText="1"/>
      <protection/>
    </xf>
    <xf numFmtId="0" fontId="8" fillId="0" borderId="16" xfId="65" applyFont="1" applyFill="1" applyBorder="1" applyAlignment="1">
      <alignment horizontal="center" vertical="center" wrapText="1"/>
      <protection/>
    </xf>
    <xf numFmtId="0" fontId="8" fillId="0" borderId="11" xfId="65" applyNumberFormat="1" applyFont="1" applyFill="1" applyBorder="1" applyAlignment="1" applyProtection="1">
      <alignment horizontal="center" vertical="center" wrapText="1"/>
      <protection/>
    </xf>
    <xf numFmtId="0" fontId="10" fillId="0" borderId="10" xfId="65" applyFill="1" applyBorder="1" applyAlignment="1">
      <alignment horizontal="center" wrapText="1"/>
      <protection/>
    </xf>
    <xf numFmtId="0" fontId="8" fillId="0" borderId="17" xfId="65" applyFont="1" applyBorder="1" applyAlignment="1">
      <alignment horizontal="center" vertical="center" wrapText="1"/>
      <protection/>
    </xf>
    <xf numFmtId="0" fontId="8" fillId="0" borderId="17" xfId="65" applyFont="1" applyFill="1" applyBorder="1" applyAlignment="1">
      <alignment horizontal="center" vertical="center" wrapText="1"/>
      <protection/>
    </xf>
    <xf numFmtId="0" fontId="8" fillId="0" borderId="18" xfId="65" applyNumberFormat="1" applyFont="1" applyFill="1" applyBorder="1" applyAlignment="1" applyProtection="1">
      <alignment horizontal="center" vertical="center" wrapText="1"/>
      <protection/>
    </xf>
    <xf numFmtId="0" fontId="10" fillId="0" borderId="10" xfId="65" applyFill="1" applyBorder="1" applyAlignment="1">
      <alignment wrapText="1"/>
      <protection/>
    </xf>
    <xf numFmtId="49" fontId="10" fillId="0" borderId="10" xfId="65" applyNumberFormat="1" applyBorder="1">
      <alignment/>
      <protection/>
    </xf>
    <xf numFmtId="49" fontId="10" fillId="0" borderId="10" xfId="65" applyNumberFormat="1" applyBorder="1" applyAlignment="1">
      <alignment horizontal="left"/>
      <protection/>
    </xf>
    <xf numFmtId="0" fontId="10" fillId="0" borderId="0" xfId="65" applyFill="1" applyAlignment="1">
      <alignment wrapText="1"/>
      <protection/>
    </xf>
    <xf numFmtId="0" fontId="12" fillId="0" borderId="19" xfId="65" applyNumberFormat="1" applyFont="1" applyFill="1" applyBorder="1" applyAlignment="1" applyProtection="1">
      <alignment horizontal="right"/>
      <protection/>
    </xf>
    <xf numFmtId="0" fontId="8" fillId="0" borderId="20" xfId="65" applyNumberFormat="1" applyFont="1" applyFill="1" applyBorder="1" applyAlignment="1" applyProtection="1">
      <alignment horizontal="center" vertical="center" wrapText="1"/>
      <protection/>
    </xf>
    <xf numFmtId="0" fontId="8" fillId="0" borderId="21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Fill="1" applyAlignment="1">
      <alignment horizontal="right" vertical="center"/>
      <protection/>
    </xf>
    <xf numFmtId="0" fontId="13" fillId="0" borderId="0" xfId="65" applyFont="1" applyFill="1" applyAlignment="1">
      <alignment vertical="center"/>
      <protection/>
    </xf>
    <xf numFmtId="0" fontId="14" fillId="0" borderId="0" xfId="65" applyFont="1" applyAlignment="1">
      <alignment horizontal="right"/>
      <protection/>
    </xf>
    <xf numFmtId="0" fontId="11" fillId="0" borderId="0" xfId="65" applyFont="1" applyFill="1" applyAlignment="1">
      <alignment horizontal="centerContinuous" vertical="center"/>
      <protection/>
    </xf>
    <xf numFmtId="0" fontId="15" fillId="0" borderId="0" xfId="65" applyFont="1" applyFill="1" applyAlignment="1">
      <alignment horizontal="centerContinuous" vertical="center"/>
      <protection/>
    </xf>
    <xf numFmtId="0" fontId="13" fillId="0" borderId="0" xfId="65" applyFont="1" applyFill="1" applyAlignment="1">
      <alignment horizontal="centerContinuous" vertical="center"/>
      <protection/>
    </xf>
    <xf numFmtId="0" fontId="12" fillId="0" borderId="0" xfId="65" applyFont="1" applyFill="1" applyAlignment="1">
      <alignment horizontal="center" vertical="center"/>
      <protection/>
    </xf>
    <xf numFmtId="0" fontId="12" fillId="0" borderId="0" xfId="65" applyFont="1" applyFill="1" applyAlignment="1">
      <alignment vertical="center"/>
      <protection/>
    </xf>
    <xf numFmtId="0" fontId="8" fillId="0" borderId="12" xfId="65" applyNumberFormat="1" applyFont="1" applyFill="1" applyBorder="1" applyAlignment="1" applyProtection="1">
      <alignment horizontal="center" vertical="center"/>
      <protection/>
    </xf>
    <xf numFmtId="0" fontId="8" fillId="0" borderId="12" xfId="65" applyNumberFormat="1" applyFont="1" applyFill="1" applyBorder="1" applyAlignment="1" applyProtection="1">
      <alignment horizontal="centerContinuous" vertical="center" wrapText="1"/>
      <protection/>
    </xf>
    <xf numFmtId="0" fontId="12" fillId="0" borderId="21" xfId="65" applyNumberFormat="1" applyFont="1" applyFill="1" applyBorder="1" applyAlignment="1" applyProtection="1">
      <alignment horizontal="left" vertical="center"/>
      <protection/>
    </xf>
    <xf numFmtId="4" fontId="12" fillId="0" borderId="10" xfId="65" applyNumberFormat="1" applyFont="1" applyFill="1" applyBorder="1" applyAlignment="1">
      <alignment horizontal="right" vertical="center" wrapText="1"/>
      <protection/>
    </xf>
    <xf numFmtId="0" fontId="16" fillId="33" borderId="13" xfId="0" applyNumberFormat="1" applyFont="1" applyFill="1" applyBorder="1" applyAlignment="1" applyProtection="1">
      <alignment horizontal="left" vertical="center" shrinkToFit="1"/>
      <protection/>
    </xf>
    <xf numFmtId="4" fontId="12" fillId="0" borderId="15" xfId="65" applyNumberFormat="1" applyFont="1" applyBorder="1" applyAlignment="1">
      <alignment vertical="center" wrapText="1"/>
      <protection/>
    </xf>
    <xf numFmtId="176" fontId="12" fillId="0" borderId="21" xfId="65" applyNumberFormat="1" applyFont="1" applyFill="1" applyBorder="1" applyAlignment="1">
      <alignment horizontal="left" vertical="center" indent="1"/>
      <protection/>
    </xf>
    <xf numFmtId="4" fontId="12" fillId="0" borderId="10" xfId="65" applyNumberFormat="1" applyFont="1" applyFill="1" applyBorder="1" applyAlignment="1" applyProtection="1">
      <alignment horizontal="right" vertical="center" wrapText="1"/>
      <protection/>
    </xf>
    <xf numFmtId="4" fontId="12" fillId="0" borderId="22" xfId="65" applyNumberFormat="1" applyFont="1" applyBorder="1" applyAlignment="1">
      <alignment vertical="center" wrapText="1"/>
      <protection/>
    </xf>
    <xf numFmtId="176" fontId="12" fillId="0" borderId="23" xfId="65" applyNumberFormat="1" applyFont="1" applyBorder="1" applyAlignment="1">
      <alignment horizontal="left" vertical="center" indent="1"/>
      <protection/>
    </xf>
    <xf numFmtId="4" fontId="12" fillId="0" borderId="16" xfId="65" applyNumberFormat="1" applyFont="1" applyFill="1" applyBorder="1" applyAlignment="1" applyProtection="1">
      <alignment horizontal="right" vertical="center" wrapText="1"/>
      <protection/>
    </xf>
    <xf numFmtId="176" fontId="12" fillId="0" borderId="23" xfId="65" applyNumberFormat="1" applyFont="1" applyFill="1" applyBorder="1" applyAlignment="1">
      <alignment horizontal="left" vertical="center" indent="1"/>
      <protection/>
    </xf>
    <xf numFmtId="4" fontId="12" fillId="0" borderId="11" xfId="65" applyNumberFormat="1" applyFont="1" applyFill="1" applyBorder="1" applyAlignment="1" applyProtection="1">
      <alignment horizontal="right" vertical="center" wrapText="1"/>
      <protection/>
    </xf>
    <xf numFmtId="0" fontId="12" fillId="0" borderId="23" xfId="65" applyFont="1" applyFill="1" applyBorder="1" applyAlignment="1">
      <alignment vertical="center"/>
      <protection/>
    </xf>
    <xf numFmtId="4" fontId="12" fillId="0" borderId="12" xfId="65" applyNumberFormat="1" applyFont="1" applyFill="1" applyBorder="1" applyAlignment="1" applyProtection="1">
      <alignment horizontal="right" vertical="center" wrapText="1"/>
      <protection/>
    </xf>
    <xf numFmtId="0" fontId="12" fillId="0" borderId="10" xfId="65" applyFont="1" applyFill="1" applyBorder="1" applyAlignment="1">
      <alignment vertical="center"/>
      <protection/>
    </xf>
    <xf numFmtId="0" fontId="12" fillId="0" borderId="15" xfId="65" applyFont="1" applyBorder="1" applyAlignment="1">
      <alignment vertical="center" wrapText="1"/>
      <protection/>
    </xf>
    <xf numFmtId="0" fontId="12" fillId="0" borderId="15" xfId="65" applyFont="1" applyFill="1" applyBorder="1" applyAlignment="1">
      <alignment vertical="center" wrapText="1"/>
      <protection/>
    </xf>
    <xf numFmtId="0" fontId="12" fillId="0" borderId="10" xfId="65" applyFont="1" applyBorder="1">
      <alignment/>
      <protection/>
    </xf>
    <xf numFmtId="0" fontId="12" fillId="0" borderId="10" xfId="65" applyFont="1" applyFill="1" applyBorder="1" applyAlignment="1">
      <alignment vertical="center" wrapText="1"/>
      <protection/>
    </xf>
    <xf numFmtId="4" fontId="12" fillId="0" borderId="10" xfId="65" applyNumberFormat="1" applyFont="1" applyBorder="1" applyAlignment="1">
      <alignment vertical="center" wrapText="1"/>
      <protection/>
    </xf>
    <xf numFmtId="4" fontId="12" fillId="0" borderId="11" xfId="65" applyNumberFormat="1" applyFont="1" applyFill="1" applyBorder="1" applyAlignment="1">
      <alignment horizontal="right" vertical="center" wrapText="1"/>
      <protection/>
    </xf>
    <xf numFmtId="0" fontId="12" fillId="0" borderId="10" xfId="65" applyFont="1" applyFill="1" applyBorder="1" applyAlignment="1">
      <alignment horizontal="center" vertical="center"/>
      <protection/>
    </xf>
    <xf numFmtId="4" fontId="12" fillId="0" borderId="12" xfId="65" applyNumberFormat="1" applyFont="1" applyFill="1" applyBorder="1" applyAlignment="1">
      <alignment horizontal="right" vertical="center" wrapText="1"/>
      <protection/>
    </xf>
    <xf numFmtId="0" fontId="13" fillId="0" borderId="0" xfId="65" applyFont="1" applyFill="1">
      <alignment/>
      <protection/>
    </xf>
    <xf numFmtId="0" fontId="17" fillId="0" borderId="0" xfId="0" applyNumberFormat="1" applyFont="1" applyFill="1" applyBorder="1" applyAlignment="1">
      <alignment horizontal="center" vertical="center" wrapText="1" shrinkToFit="1"/>
    </xf>
    <xf numFmtId="0" fontId="13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right"/>
    </xf>
    <xf numFmtId="0" fontId="13" fillId="33" borderId="24" xfId="0" applyFont="1" applyFill="1" applyBorder="1" applyAlignment="1">
      <alignment horizontal="center" vertical="center" wrapText="1" shrinkToFit="1"/>
    </xf>
    <xf numFmtId="0" fontId="13" fillId="33" borderId="25" xfId="0" applyFont="1" applyFill="1" applyBorder="1" applyAlignment="1">
      <alignment horizontal="center" vertical="center" wrapText="1" shrinkToFit="1"/>
    </xf>
    <xf numFmtId="0" fontId="13" fillId="33" borderId="26" xfId="0" applyFont="1" applyFill="1" applyBorder="1" applyAlignment="1">
      <alignment horizontal="center" vertical="center" wrapText="1" shrinkToFit="1"/>
    </xf>
    <xf numFmtId="0" fontId="13" fillId="33" borderId="27" xfId="0" applyFont="1" applyFill="1" applyBorder="1" applyAlignment="1">
      <alignment horizontal="center" vertical="center" wrapText="1" shrinkToFit="1"/>
    </xf>
    <xf numFmtId="0" fontId="13" fillId="33" borderId="28" xfId="0" applyFont="1" applyFill="1" applyBorder="1" applyAlignment="1">
      <alignment horizontal="center" vertical="center" wrapText="1" shrinkToFit="1"/>
    </xf>
    <xf numFmtId="0" fontId="13" fillId="33" borderId="29" xfId="0" applyFont="1" applyFill="1" applyBorder="1" applyAlignment="1">
      <alignment horizontal="center" vertical="center" wrapText="1" shrinkToFit="1"/>
    </xf>
    <xf numFmtId="0" fontId="13" fillId="33" borderId="13" xfId="0" applyNumberFormat="1" applyFont="1" applyFill="1" applyBorder="1" applyAlignment="1">
      <alignment horizontal="center" vertical="center" wrapText="1" shrinkToFit="1"/>
    </xf>
    <xf numFmtId="0" fontId="13" fillId="0" borderId="13" xfId="0" applyNumberFormat="1" applyFont="1" applyFill="1" applyBorder="1" applyAlignment="1">
      <alignment horizontal="left" vertical="center" shrinkToFit="1"/>
    </xf>
    <xf numFmtId="49" fontId="13" fillId="0" borderId="13" xfId="0" applyNumberFormat="1" applyFont="1" applyFill="1" applyBorder="1" applyAlignment="1">
      <alignment horizontal="left" vertical="center" shrinkToFit="1"/>
    </xf>
    <xf numFmtId="0" fontId="13" fillId="0" borderId="13" xfId="0" applyNumberFormat="1" applyFont="1" applyFill="1" applyBorder="1" applyAlignment="1">
      <alignment horizontal="right" vertical="center" shrinkToFit="1"/>
    </xf>
    <xf numFmtId="0" fontId="13" fillId="33" borderId="14" xfId="0" applyNumberFormat="1" applyFont="1" applyFill="1" applyBorder="1" applyAlignment="1">
      <alignment horizontal="center" vertical="center" wrapText="1" shrinkToFit="1"/>
    </xf>
    <xf numFmtId="0" fontId="13" fillId="0" borderId="30" xfId="0" applyNumberFormat="1" applyFont="1" applyFill="1" applyBorder="1" applyAlignment="1">
      <alignment horizontal="left" vertical="center" shrinkToFit="1"/>
    </xf>
    <xf numFmtId="0" fontId="13" fillId="0" borderId="10" xfId="0" applyNumberFormat="1" applyFont="1" applyFill="1" applyBorder="1" applyAlignment="1">
      <alignment horizontal="left" vertical="center" shrinkToFit="1"/>
    </xf>
    <xf numFmtId="4" fontId="13" fillId="0" borderId="10" xfId="0" applyNumberFormat="1" applyFont="1" applyFill="1" applyBorder="1" applyAlignment="1">
      <alignment/>
    </xf>
    <xf numFmtId="0" fontId="13" fillId="0" borderId="10" xfId="0" applyNumberFormat="1" applyFont="1" applyFill="1" applyBorder="1" applyAlignment="1">
      <alignment horizontal="right" vertical="center" shrinkToFit="1"/>
    </xf>
    <xf numFmtId="49" fontId="13" fillId="0" borderId="30" xfId="0" applyNumberFormat="1" applyFont="1" applyFill="1" applyBorder="1" applyAlignment="1">
      <alignment horizontal="left" vertical="center" shrinkToFit="1"/>
    </xf>
    <xf numFmtId="49" fontId="13" fillId="0" borderId="10" xfId="0" applyNumberFormat="1" applyFont="1" applyFill="1" applyBorder="1" applyAlignment="1">
      <alignment horizontal="left" vertical="center" shrinkToFit="1"/>
    </xf>
    <xf numFmtId="0" fontId="18" fillId="0" borderId="13" xfId="0" applyNumberFormat="1" applyFont="1" applyFill="1" applyBorder="1" applyAlignment="1">
      <alignment horizontal="left" vertical="center" shrinkToFit="1"/>
    </xf>
    <xf numFmtId="49" fontId="18" fillId="0" borderId="30" xfId="0" applyNumberFormat="1" applyFont="1" applyFill="1" applyBorder="1" applyAlignment="1">
      <alignment horizontal="left" vertical="center" shrinkToFit="1"/>
    </xf>
    <xf numFmtId="0" fontId="18" fillId="0" borderId="10" xfId="0" applyNumberFormat="1" applyFont="1" applyFill="1" applyBorder="1" applyAlignment="1">
      <alignment horizontal="left" vertical="center" shrinkToFit="1"/>
    </xf>
    <xf numFmtId="0" fontId="18" fillId="0" borderId="30" xfId="0" applyNumberFormat="1" applyFont="1" applyFill="1" applyBorder="1" applyAlignment="1">
      <alignment horizontal="left" vertical="center" shrinkToFit="1"/>
    </xf>
    <xf numFmtId="177" fontId="0" fillId="0" borderId="0" xfId="0" applyNumberFormat="1" applyFont="1" applyFill="1" applyBorder="1" applyAlignment="1">
      <alignment/>
    </xf>
    <xf numFmtId="0" fontId="13" fillId="33" borderId="31" xfId="0" applyFont="1" applyFill="1" applyBorder="1" applyAlignment="1">
      <alignment horizontal="center" vertical="center" wrapText="1" shrinkToFit="1"/>
    </xf>
    <xf numFmtId="0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19" fillId="33" borderId="25" xfId="0" applyFont="1" applyFill="1" applyBorder="1" applyAlignment="1">
      <alignment horizontal="center" vertical="center" wrapText="1" shrinkToFit="1"/>
    </xf>
    <xf numFmtId="0" fontId="19" fillId="33" borderId="26" xfId="0" applyFont="1" applyFill="1" applyBorder="1" applyAlignment="1">
      <alignment horizontal="center" vertical="center" wrapText="1" shrinkToFit="1"/>
    </xf>
    <xf numFmtId="0" fontId="19" fillId="33" borderId="27" xfId="0" applyFont="1" applyFill="1" applyBorder="1" applyAlignment="1">
      <alignment horizontal="center" vertical="center" wrapText="1" shrinkToFit="1"/>
    </xf>
    <xf numFmtId="0" fontId="19" fillId="33" borderId="13" xfId="0" applyFont="1" applyFill="1" applyBorder="1" applyAlignment="1">
      <alignment horizontal="center" vertical="center" wrapText="1" shrinkToFit="1"/>
    </xf>
    <xf numFmtId="0" fontId="20" fillId="33" borderId="13" xfId="0" applyFont="1" applyFill="1" applyBorder="1" applyAlignment="1">
      <alignment horizontal="center" vertical="center" wrapText="1" shrinkToFit="1"/>
    </xf>
    <xf numFmtId="0" fontId="20" fillId="33" borderId="13" xfId="0" applyFont="1" applyFill="1" applyBorder="1" applyAlignment="1">
      <alignment horizontal="left" vertical="center" wrapText="1" shrinkToFit="1"/>
    </xf>
    <xf numFmtId="178" fontId="13" fillId="0" borderId="13" xfId="0" applyNumberFormat="1" applyFont="1" applyBorder="1" applyAlignment="1">
      <alignment horizontal="left" shrinkToFit="1"/>
    </xf>
    <xf numFmtId="179" fontId="13" fillId="0" borderId="13" xfId="0" applyNumberFormat="1" applyFont="1" applyBorder="1" applyAlignment="1">
      <alignment horizontal="left"/>
    </xf>
    <xf numFmtId="0" fontId="21" fillId="0" borderId="10" xfId="61" applyFont="1" applyFill="1" applyBorder="1" applyAlignment="1">
      <alignment horizontal="left" vertical="center"/>
      <protection/>
    </xf>
    <xf numFmtId="0" fontId="13" fillId="0" borderId="13" xfId="0" applyNumberFormat="1" applyFont="1" applyBorder="1" applyAlignment="1">
      <alignment horizontal="left" shrinkToFit="1"/>
    </xf>
    <xf numFmtId="180" fontId="0" fillId="0" borderId="0" xfId="0" applyNumberFormat="1" applyFont="1" applyFill="1" applyBorder="1" applyAlignment="1">
      <alignment horizontal="left"/>
    </xf>
    <xf numFmtId="178" fontId="0" fillId="0" borderId="0" xfId="0" applyNumberFormat="1" applyFont="1" applyFill="1" applyBorder="1" applyAlignment="1">
      <alignment horizontal="left"/>
    </xf>
    <xf numFmtId="177" fontId="0" fillId="0" borderId="0" xfId="0" applyNumberFormat="1" applyFont="1" applyFill="1" applyBorder="1" applyAlignment="1">
      <alignment horizontal="left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A1">
      <selection activeCell="E29" sqref="E29"/>
    </sheetView>
  </sheetViews>
  <sheetFormatPr defaultColWidth="9.140625" defaultRowHeight="12.75"/>
  <cols>
    <col min="1" max="1" width="29.00390625" style="115" bestFit="1" customWidth="1"/>
    <col min="2" max="2" width="16.00390625" style="115" bestFit="1" customWidth="1"/>
    <col min="3" max="3" width="30.00390625" style="115" bestFit="1" customWidth="1"/>
    <col min="4" max="4" width="18.8515625" style="115" bestFit="1" customWidth="1"/>
    <col min="5" max="7" width="21.28125" style="115" customWidth="1"/>
    <col min="8" max="16384" width="9.140625" style="115" customWidth="1"/>
  </cols>
  <sheetData>
    <row r="1" spans="1:7" ht="37.5" customHeight="1">
      <c r="A1" s="88" t="s">
        <v>0</v>
      </c>
      <c r="B1" s="88"/>
      <c r="C1" s="88"/>
      <c r="D1" s="88"/>
      <c r="E1" s="88"/>
      <c r="F1" s="88"/>
      <c r="G1" s="88"/>
    </row>
    <row r="2" spans="1:7" ht="16.5" customHeight="1">
      <c r="A2" s="89" t="s">
        <v>1</v>
      </c>
      <c r="G2" s="116" t="s">
        <v>2</v>
      </c>
    </row>
    <row r="3" spans="1:7" ht="21" customHeight="1">
      <c r="A3" s="117" t="s">
        <v>3</v>
      </c>
      <c r="B3" s="118"/>
      <c r="C3" s="117" t="s">
        <v>4</v>
      </c>
      <c r="D3" s="119"/>
      <c r="E3" s="119"/>
      <c r="F3" s="119"/>
      <c r="G3" s="118"/>
    </row>
    <row r="4" spans="1:7" ht="35.25" customHeight="1">
      <c r="A4" s="120" t="s">
        <v>5</v>
      </c>
      <c r="B4" s="120" t="s">
        <v>6</v>
      </c>
      <c r="C4" s="120" t="s">
        <v>7</v>
      </c>
      <c r="D4" s="120" t="s">
        <v>6</v>
      </c>
      <c r="E4" s="121" t="s">
        <v>8</v>
      </c>
      <c r="F4" s="121" t="s">
        <v>9</v>
      </c>
      <c r="G4" s="121" t="s">
        <v>10</v>
      </c>
    </row>
    <row r="5" spans="1:7" ht="19.5" customHeight="1">
      <c r="A5" s="122" t="s">
        <v>11</v>
      </c>
      <c r="B5" s="123">
        <v>1013</v>
      </c>
      <c r="C5" s="122" t="s">
        <v>12</v>
      </c>
      <c r="D5" s="123">
        <f>372.32+72.96</f>
        <v>445.28</v>
      </c>
      <c r="E5" s="123">
        <v>445.28</v>
      </c>
      <c r="F5" s="123"/>
      <c r="G5" s="124"/>
    </row>
    <row r="6" spans="1:7" ht="19.5" customHeight="1">
      <c r="A6" s="122" t="s">
        <v>13</v>
      </c>
      <c r="B6" s="123">
        <v>1013</v>
      </c>
      <c r="C6" s="122" t="s">
        <v>14</v>
      </c>
      <c r="D6" s="124"/>
      <c r="E6" s="124"/>
      <c r="F6" s="124"/>
      <c r="G6" s="124"/>
    </row>
    <row r="7" spans="1:7" ht="19.5" customHeight="1">
      <c r="A7" s="122" t="s">
        <v>15</v>
      </c>
      <c r="B7" s="124"/>
      <c r="C7" s="122" t="s">
        <v>16</v>
      </c>
      <c r="D7" s="124"/>
      <c r="E7" s="124"/>
      <c r="F7" s="124"/>
      <c r="G7" s="124"/>
    </row>
    <row r="8" spans="1:7" ht="19.5" customHeight="1">
      <c r="A8" s="122" t="s">
        <v>17</v>
      </c>
      <c r="B8" s="124"/>
      <c r="C8" s="122" t="s">
        <v>18</v>
      </c>
      <c r="D8" s="124"/>
      <c r="E8" s="124"/>
      <c r="F8" s="124"/>
      <c r="G8" s="124"/>
    </row>
    <row r="9" spans="1:7" ht="19.5" customHeight="1">
      <c r="A9" s="122" t="s">
        <v>19</v>
      </c>
      <c r="B9" s="122" t="s">
        <v>19</v>
      </c>
      <c r="C9" s="122" t="s">
        <v>20</v>
      </c>
      <c r="D9" s="124"/>
      <c r="E9" s="124"/>
      <c r="F9" s="124"/>
      <c r="G9" s="124"/>
    </row>
    <row r="10" spans="1:7" ht="19.5" customHeight="1">
      <c r="A10" s="122" t="s">
        <v>19</v>
      </c>
      <c r="B10" s="122" t="s">
        <v>19</v>
      </c>
      <c r="C10" s="122" t="s">
        <v>21</v>
      </c>
      <c r="D10" s="123">
        <v>31.7</v>
      </c>
      <c r="E10" s="123">
        <v>31.7</v>
      </c>
      <c r="F10" s="124"/>
      <c r="G10" s="124"/>
    </row>
    <row r="11" spans="1:7" ht="19.5" customHeight="1">
      <c r="A11" s="122" t="s">
        <v>19</v>
      </c>
      <c r="B11" s="122" t="s">
        <v>19</v>
      </c>
      <c r="C11" s="122" t="s">
        <v>22</v>
      </c>
      <c r="D11" s="124">
        <v>12.73</v>
      </c>
      <c r="E11" s="125">
        <v>12.73</v>
      </c>
      <c r="F11" s="124"/>
      <c r="G11" s="124"/>
    </row>
    <row r="12" spans="1:7" ht="19.5" customHeight="1">
      <c r="A12" s="122" t="s">
        <v>19</v>
      </c>
      <c r="B12" s="122" t="s">
        <v>19</v>
      </c>
      <c r="C12" s="122" t="s">
        <v>23</v>
      </c>
      <c r="D12" s="123">
        <v>121.54</v>
      </c>
      <c r="E12" s="123">
        <v>121.54</v>
      </c>
      <c r="F12" s="124"/>
      <c r="G12" s="124"/>
    </row>
    <row r="13" spans="1:7" ht="19.5" customHeight="1">
      <c r="A13" s="122" t="s">
        <v>19</v>
      </c>
      <c r="B13" s="122" t="s">
        <v>19</v>
      </c>
      <c r="C13" s="122" t="s">
        <v>24</v>
      </c>
      <c r="D13" s="124">
        <v>55.28</v>
      </c>
      <c r="E13" s="125">
        <v>55.28</v>
      </c>
      <c r="F13" s="124"/>
      <c r="G13" s="124"/>
    </row>
    <row r="14" spans="1:7" ht="19.5" customHeight="1">
      <c r="A14" s="122" t="s">
        <v>19</v>
      </c>
      <c r="B14" s="122" t="s">
        <v>19</v>
      </c>
      <c r="C14" s="122" t="s">
        <v>25</v>
      </c>
      <c r="D14" s="123"/>
      <c r="E14" s="123"/>
      <c r="F14" s="124"/>
      <c r="G14" s="124"/>
    </row>
    <row r="15" spans="1:7" ht="19.5" customHeight="1">
      <c r="A15" s="122" t="s">
        <v>19</v>
      </c>
      <c r="B15" s="122" t="s">
        <v>19</v>
      </c>
      <c r="C15" s="122" t="s">
        <v>26</v>
      </c>
      <c r="D15" s="124"/>
      <c r="E15" s="125"/>
      <c r="F15" s="124"/>
      <c r="G15" s="124"/>
    </row>
    <row r="16" spans="1:7" ht="19.5" customHeight="1">
      <c r="A16" s="122" t="s">
        <v>19</v>
      </c>
      <c r="B16" s="122" t="s">
        <v>19</v>
      </c>
      <c r="C16" s="122" t="s">
        <v>27</v>
      </c>
      <c r="D16" s="124">
        <v>56.69</v>
      </c>
      <c r="E16" s="125">
        <v>56.69</v>
      </c>
      <c r="F16" s="124"/>
      <c r="G16" s="124"/>
    </row>
    <row r="17" spans="1:7" ht="19.5" customHeight="1">
      <c r="A17" s="122" t="s">
        <v>19</v>
      </c>
      <c r="B17" s="122" t="s">
        <v>19</v>
      </c>
      <c r="C17" s="122" t="s">
        <v>28</v>
      </c>
      <c r="D17" s="123">
        <f>357.52+100</f>
        <v>457.52</v>
      </c>
      <c r="E17" s="125">
        <v>457.52</v>
      </c>
      <c r="F17" s="123"/>
      <c r="G17" s="124"/>
    </row>
    <row r="18" spans="1:7" ht="19.5" customHeight="1">
      <c r="A18" s="122" t="s">
        <v>29</v>
      </c>
      <c r="B18" s="123">
        <v>232.66</v>
      </c>
      <c r="C18" s="122" t="s">
        <v>30</v>
      </c>
      <c r="D18" s="124">
        <v>28</v>
      </c>
      <c r="E18" s="124">
        <v>28</v>
      </c>
      <c r="F18" s="124"/>
      <c r="G18" s="124"/>
    </row>
    <row r="19" spans="1:7" ht="19.5" customHeight="1">
      <c r="A19" s="122" t="s">
        <v>13</v>
      </c>
      <c r="B19" s="123">
        <v>232.66</v>
      </c>
      <c r="C19" s="122" t="s">
        <v>31</v>
      </c>
      <c r="D19" s="124"/>
      <c r="E19" s="124"/>
      <c r="F19" s="124"/>
      <c r="G19" s="124"/>
    </row>
    <row r="20" spans="1:7" ht="19.5" customHeight="1">
      <c r="A20" s="122" t="s">
        <v>15</v>
      </c>
      <c r="B20" s="123"/>
      <c r="C20" s="122" t="s">
        <v>32</v>
      </c>
      <c r="D20" s="124"/>
      <c r="E20" s="124"/>
      <c r="F20" s="124"/>
      <c r="G20" s="124"/>
    </row>
    <row r="21" spans="1:7" ht="19.5" customHeight="1">
      <c r="A21" s="122" t="s">
        <v>17</v>
      </c>
      <c r="B21" s="123" t="s">
        <v>19</v>
      </c>
      <c r="C21" s="122" t="s">
        <v>33</v>
      </c>
      <c r="D21" s="124"/>
      <c r="E21" s="124"/>
      <c r="F21" s="124"/>
      <c r="G21" s="124"/>
    </row>
    <row r="22" spans="1:7" ht="19.5" customHeight="1">
      <c r="A22" s="122" t="s">
        <v>19</v>
      </c>
      <c r="B22" s="122" t="s">
        <v>19</v>
      </c>
      <c r="C22" s="122" t="s">
        <v>34</v>
      </c>
      <c r="D22" s="124"/>
      <c r="E22" s="124"/>
      <c r="F22" s="124"/>
      <c r="G22" s="124"/>
    </row>
    <row r="23" spans="1:7" ht="19.5" customHeight="1">
      <c r="A23" s="122" t="s">
        <v>19</v>
      </c>
      <c r="B23" s="122" t="s">
        <v>19</v>
      </c>
      <c r="C23" s="122" t="s">
        <v>35</v>
      </c>
      <c r="D23" s="124"/>
      <c r="E23" s="124"/>
      <c r="F23" s="124"/>
      <c r="G23" s="124"/>
    </row>
    <row r="24" spans="1:7" ht="19.5" customHeight="1">
      <c r="A24" s="122" t="s">
        <v>19</v>
      </c>
      <c r="B24" s="122" t="s">
        <v>19</v>
      </c>
      <c r="C24" s="122" t="s">
        <v>36</v>
      </c>
      <c r="D24" s="123">
        <v>36.92</v>
      </c>
      <c r="E24" s="123">
        <v>36.92</v>
      </c>
      <c r="F24" s="124"/>
      <c r="G24" s="124"/>
    </row>
    <row r="25" spans="1:7" ht="19.5" customHeight="1">
      <c r="A25" s="122" t="s">
        <v>19</v>
      </c>
      <c r="B25" s="122" t="s">
        <v>19</v>
      </c>
      <c r="C25" s="122" t="s">
        <v>37</v>
      </c>
      <c r="D25" s="124"/>
      <c r="E25" s="124"/>
      <c r="F25" s="124"/>
      <c r="G25" s="124"/>
    </row>
    <row r="26" spans="1:7" ht="19.5" customHeight="1">
      <c r="A26" s="122" t="s">
        <v>19</v>
      </c>
      <c r="B26" s="122" t="s">
        <v>19</v>
      </c>
      <c r="C26" s="122" t="s">
        <v>38</v>
      </c>
      <c r="D26" s="124"/>
      <c r="E26" s="124"/>
      <c r="F26" s="124"/>
      <c r="G26" s="124"/>
    </row>
    <row r="27" spans="1:7" ht="19.5" customHeight="1">
      <c r="A27" s="122" t="s">
        <v>19</v>
      </c>
      <c r="B27" s="122" t="s">
        <v>19</v>
      </c>
      <c r="C27" s="122" t="s">
        <v>39</v>
      </c>
      <c r="D27" s="124"/>
      <c r="E27" s="124"/>
      <c r="F27" s="124"/>
      <c r="G27" s="124"/>
    </row>
    <row r="28" spans="1:7" ht="19.5" customHeight="1">
      <c r="A28" s="122" t="s">
        <v>19</v>
      </c>
      <c r="B28" s="122" t="s">
        <v>19</v>
      </c>
      <c r="C28" s="122" t="s">
        <v>40</v>
      </c>
      <c r="D28" s="123"/>
      <c r="E28" s="123"/>
      <c r="F28" s="124"/>
      <c r="G28" s="124"/>
    </row>
    <row r="29" spans="1:7" ht="19.5" customHeight="1">
      <c r="A29" s="122" t="s">
        <v>19</v>
      </c>
      <c r="B29" s="122" t="s">
        <v>19</v>
      </c>
      <c r="C29" s="122" t="s">
        <v>41</v>
      </c>
      <c r="D29" s="124"/>
      <c r="E29" s="124"/>
      <c r="F29" s="124"/>
      <c r="G29" s="124"/>
    </row>
    <row r="30" spans="1:7" ht="19.5" customHeight="1">
      <c r="A30" s="122" t="s">
        <v>19</v>
      </c>
      <c r="B30" s="122" t="s">
        <v>19</v>
      </c>
      <c r="C30" s="122" t="s">
        <v>42</v>
      </c>
      <c r="D30" s="124"/>
      <c r="E30" s="124"/>
      <c r="F30" s="124"/>
      <c r="G30" s="124"/>
    </row>
    <row r="31" spans="1:7" ht="18" customHeight="1">
      <c r="A31" s="122" t="s">
        <v>19</v>
      </c>
      <c r="B31" s="122" t="s">
        <v>19</v>
      </c>
      <c r="C31" s="122" t="s">
        <v>43</v>
      </c>
      <c r="D31" s="124"/>
      <c r="E31" s="124"/>
      <c r="F31" s="124"/>
      <c r="G31" s="124"/>
    </row>
    <row r="32" spans="1:7" ht="19.5" customHeight="1">
      <c r="A32" s="122" t="s">
        <v>19</v>
      </c>
      <c r="B32" s="122" t="s">
        <v>19</v>
      </c>
      <c r="C32" s="122" t="s">
        <v>44</v>
      </c>
      <c r="D32" s="124"/>
      <c r="E32" s="124"/>
      <c r="F32" s="124"/>
      <c r="G32" s="124"/>
    </row>
    <row r="33" spans="1:7" ht="16.5" customHeight="1">
      <c r="A33" s="122" t="s">
        <v>19</v>
      </c>
      <c r="B33" s="122" t="s">
        <v>19</v>
      </c>
      <c r="C33" s="122" t="s">
        <v>45</v>
      </c>
      <c r="D33" s="124"/>
      <c r="E33" s="124"/>
      <c r="F33" s="124"/>
      <c r="G33" s="124"/>
    </row>
    <row r="34" spans="1:7" ht="15">
      <c r="A34" s="122" t="s">
        <v>46</v>
      </c>
      <c r="B34" s="126">
        <f>B5+B18</f>
        <v>1245.66</v>
      </c>
      <c r="C34" s="122" t="s">
        <v>47</v>
      </c>
      <c r="D34" s="123">
        <f>SUM(D5:D33)</f>
        <v>1245.66</v>
      </c>
      <c r="E34" s="123">
        <f>SUM(E5:E33)</f>
        <v>1245.66</v>
      </c>
      <c r="F34" s="123"/>
      <c r="G34" s="124"/>
    </row>
    <row r="35" ht="12">
      <c r="D35" s="127"/>
    </row>
    <row r="36" ht="12">
      <c r="E36" s="128"/>
    </row>
    <row r="37" ht="12">
      <c r="E37" s="129"/>
    </row>
  </sheetData>
  <sheetProtection/>
  <mergeCells count="3">
    <mergeCell ref="A1:G1"/>
    <mergeCell ref="A3:B3"/>
    <mergeCell ref="C3:G3"/>
  </mergeCells>
  <printOptions/>
  <pageMargins left="0.75" right="0.75" top="0.16" bottom="0.16" header="0.5" footer="0.11999999999999998"/>
  <pageSetup fitToHeight="0" fitToWidth="1" horizontalDpi="300" verticalDpi="300" orientation="landscape" pageOrder="overThenDown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workbookViewId="0" topLeftCell="A10">
      <selection activeCell="G18" sqref="G18:G60"/>
    </sheetView>
  </sheetViews>
  <sheetFormatPr defaultColWidth="9.140625" defaultRowHeight="12.75"/>
  <cols>
    <col min="1" max="1" width="11.28125" style="0" customWidth="1"/>
    <col min="2" max="2" width="26.00390625" style="0" customWidth="1"/>
    <col min="3" max="3" width="15.00390625" style="0" bestFit="1" customWidth="1"/>
    <col min="4" max="4" width="33.8515625" style="0" customWidth="1"/>
    <col min="5" max="8" width="15.57421875" style="0" customWidth="1"/>
  </cols>
  <sheetData>
    <row r="1" ht="30" customHeight="1">
      <c r="A1" s="88" t="s">
        <v>48</v>
      </c>
    </row>
    <row r="2" spans="1:8" ht="15" customHeight="1">
      <c r="A2" s="89" t="s">
        <v>1</v>
      </c>
      <c r="H2" s="90" t="s">
        <v>2</v>
      </c>
    </row>
    <row r="3" ht="15" customHeight="1">
      <c r="A3" s="89"/>
    </row>
    <row r="4" spans="1:8" ht="15" customHeight="1">
      <c r="A4" s="91" t="s">
        <v>49</v>
      </c>
      <c r="B4" s="91" t="s">
        <v>50</v>
      </c>
      <c r="C4" s="92" t="s">
        <v>51</v>
      </c>
      <c r="D4" s="93"/>
      <c r="E4" s="92" t="s">
        <v>52</v>
      </c>
      <c r="F4" s="94"/>
      <c r="G4" s="94"/>
      <c r="H4" s="93"/>
    </row>
    <row r="5" spans="1:8" ht="15" customHeight="1">
      <c r="A5" s="95"/>
      <c r="B5" s="95"/>
      <c r="C5" s="91" t="s">
        <v>53</v>
      </c>
      <c r="D5" s="91" t="s">
        <v>54</v>
      </c>
      <c r="E5" s="91" t="s">
        <v>55</v>
      </c>
      <c r="F5" s="91" t="s">
        <v>56</v>
      </c>
      <c r="G5" s="92" t="s">
        <v>57</v>
      </c>
      <c r="H5" s="93"/>
    </row>
    <row r="6" spans="1:8" ht="12.75">
      <c r="A6" s="113"/>
      <c r="B6" s="113"/>
      <c r="C6" s="113"/>
      <c r="D6" s="113"/>
      <c r="E6" s="113"/>
      <c r="F6" s="113"/>
      <c r="G6" s="101" t="s">
        <v>58</v>
      </c>
      <c r="H6" s="101" t="s">
        <v>59</v>
      </c>
    </row>
    <row r="7" spans="1:8" ht="12.75">
      <c r="A7" s="103" t="s">
        <v>60</v>
      </c>
      <c r="B7" s="103"/>
      <c r="C7" s="103"/>
      <c r="D7" s="103"/>
      <c r="E7" s="104">
        <f>F7+G7</f>
        <v>1245.66</v>
      </c>
      <c r="F7" s="104">
        <f>F9+F21+F24+F34+F41+F44+F49+F58+F61+F18</f>
        <v>1085.46</v>
      </c>
      <c r="G7" s="104">
        <f>G9+G21+G24+G34+G41+G44+G49+G58+G61+G18</f>
        <v>160.2</v>
      </c>
      <c r="H7" s="103"/>
    </row>
    <row r="8" spans="1:8" ht="12.75">
      <c r="A8" s="103" t="s">
        <v>61</v>
      </c>
      <c r="B8" s="103" t="s">
        <v>1</v>
      </c>
      <c r="C8" s="103"/>
      <c r="D8" s="103"/>
      <c r="E8" s="104"/>
      <c r="F8" s="104"/>
      <c r="G8" s="104"/>
      <c r="H8" s="103"/>
    </row>
    <row r="9" spans="1:8" ht="12.75">
      <c r="A9" s="103"/>
      <c r="B9" s="103"/>
      <c r="C9" s="103" t="s">
        <v>62</v>
      </c>
      <c r="D9" s="103" t="s">
        <v>63</v>
      </c>
      <c r="E9" s="104">
        <f aca="true" t="shared" si="0" ref="E9:E40">F9+G9+H9</f>
        <v>444.78</v>
      </c>
      <c r="F9" s="104">
        <f>F10+F12+F14+F16</f>
        <v>444.78</v>
      </c>
      <c r="G9" s="104"/>
      <c r="H9" s="103"/>
    </row>
    <row r="10" spans="1:8" ht="12.75">
      <c r="A10" s="103"/>
      <c r="B10" s="103"/>
      <c r="C10" s="103" t="s">
        <v>64</v>
      </c>
      <c r="D10" s="103" t="s">
        <v>65</v>
      </c>
      <c r="E10" s="104">
        <f t="shared" si="0"/>
        <v>16.97</v>
      </c>
      <c r="F10" s="104">
        <v>16.97</v>
      </c>
      <c r="G10" s="104"/>
      <c r="H10" s="103"/>
    </row>
    <row r="11" spans="1:8" ht="12.75">
      <c r="A11" s="103"/>
      <c r="B11" s="103"/>
      <c r="C11" s="103" t="s">
        <v>66</v>
      </c>
      <c r="D11" s="103" t="s">
        <v>67</v>
      </c>
      <c r="E11" s="104">
        <f t="shared" si="0"/>
        <v>16.97</v>
      </c>
      <c r="F11" s="104">
        <v>16.97</v>
      </c>
      <c r="G11" s="104"/>
      <c r="H11" s="103"/>
    </row>
    <row r="12" spans="1:8" ht="12.75">
      <c r="A12" s="103"/>
      <c r="B12" s="103"/>
      <c r="C12" s="103" t="s">
        <v>68</v>
      </c>
      <c r="D12" s="103" t="s">
        <v>69</v>
      </c>
      <c r="E12" s="104">
        <f t="shared" si="0"/>
        <v>328.76</v>
      </c>
      <c r="F12" s="104">
        <f>256.3+72.46</f>
        <v>328.76</v>
      </c>
      <c r="G12" s="104"/>
      <c r="H12" s="103"/>
    </row>
    <row r="13" spans="1:8" ht="12.75">
      <c r="A13" s="103"/>
      <c r="B13" s="103"/>
      <c r="C13" s="103" t="s">
        <v>70</v>
      </c>
      <c r="D13" s="103" t="s">
        <v>67</v>
      </c>
      <c r="E13" s="104">
        <f t="shared" si="0"/>
        <v>328.76</v>
      </c>
      <c r="F13" s="104">
        <f>256.3+72.46</f>
        <v>328.76</v>
      </c>
      <c r="G13" s="104"/>
      <c r="H13" s="103"/>
    </row>
    <row r="14" spans="1:8" ht="12.75">
      <c r="A14" s="103"/>
      <c r="B14" s="103"/>
      <c r="C14" s="103" t="s">
        <v>71</v>
      </c>
      <c r="D14" s="103" t="s">
        <v>72</v>
      </c>
      <c r="E14" s="104">
        <f t="shared" si="0"/>
        <v>22.27</v>
      </c>
      <c r="F14" s="104">
        <v>22.27</v>
      </c>
      <c r="G14" s="104"/>
      <c r="H14" s="103"/>
    </row>
    <row r="15" spans="1:8" ht="12.75">
      <c r="A15" s="103"/>
      <c r="B15" s="103"/>
      <c r="C15" s="103" t="s">
        <v>73</v>
      </c>
      <c r="D15" s="103" t="s">
        <v>67</v>
      </c>
      <c r="E15" s="104">
        <f t="shared" si="0"/>
        <v>23.27</v>
      </c>
      <c r="F15" s="104">
        <v>23.27</v>
      </c>
      <c r="G15" s="104"/>
      <c r="H15" s="103"/>
    </row>
    <row r="16" spans="1:8" ht="12.75">
      <c r="A16" s="103"/>
      <c r="B16" s="103"/>
      <c r="C16" s="103" t="s">
        <v>74</v>
      </c>
      <c r="D16" s="103" t="s">
        <v>75</v>
      </c>
      <c r="E16" s="104">
        <f t="shared" si="0"/>
        <v>76.78</v>
      </c>
      <c r="F16" s="104">
        <v>76.78</v>
      </c>
      <c r="G16" s="104"/>
      <c r="H16" s="103"/>
    </row>
    <row r="17" spans="1:8" ht="12.75">
      <c r="A17" s="103"/>
      <c r="B17" s="103"/>
      <c r="C17" s="103" t="s">
        <v>76</v>
      </c>
      <c r="D17" s="103" t="s">
        <v>67</v>
      </c>
      <c r="E17" s="104">
        <f t="shared" si="0"/>
        <v>76.78</v>
      </c>
      <c r="F17" s="104">
        <v>76.78</v>
      </c>
      <c r="G17" s="104"/>
      <c r="H17" s="103"/>
    </row>
    <row r="18" spans="1:8" ht="12.75">
      <c r="A18" s="103"/>
      <c r="B18" s="103"/>
      <c r="C18" s="103">
        <v>206</v>
      </c>
      <c r="D18" s="103" t="s">
        <v>77</v>
      </c>
      <c r="E18" s="104">
        <f t="shared" si="0"/>
        <v>31.7</v>
      </c>
      <c r="F18" s="104"/>
      <c r="G18" s="104">
        <v>31.7</v>
      </c>
      <c r="H18" s="103"/>
    </row>
    <row r="19" spans="1:8" ht="12.75">
      <c r="A19" s="103"/>
      <c r="B19" s="103"/>
      <c r="C19" s="107" t="s">
        <v>78</v>
      </c>
      <c r="D19" s="103" t="s">
        <v>79</v>
      </c>
      <c r="E19" s="104">
        <f t="shared" si="0"/>
        <v>31.7</v>
      </c>
      <c r="F19" s="104"/>
      <c r="G19" s="104">
        <v>31.7</v>
      </c>
      <c r="H19" s="103"/>
    </row>
    <row r="20" spans="1:8" ht="12.75">
      <c r="A20" s="103"/>
      <c r="B20" s="103"/>
      <c r="C20" s="107" t="s">
        <v>80</v>
      </c>
      <c r="D20" s="103" t="s">
        <v>81</v>
      </c>
      <c r="E20" s="104">
        <f t="shared" si="0"/>
        <v>31.7</v>
      </c>
      <c r="F20" s="104"/>
      <c r="G20" s="104">
        <v>31.7</v>
      </c>
      <c r="H20" s="103"/>
    </row>
    <row r="21" spans="1:8" ht="12.75">
      <c r="A21" s="103"/>
      <c r="B21" s="103"/>
      <c r="C21" s="103" t="s">
        <v>82</v>
      </c>
      <c r="D21" s="103" t="s">
        <v>83</v>
      </c>
      <c r="E21" s="104">
        <f t="shared" si="0"/>
        <v>12.73</v>
      </c>
      <c r="F21" s="104">
        <v>12.73</v>
      </c>
      <c r="G21" s="104"/>
      <c r="H21" s="103"/>
    </row>
    <row r="22" spans="1:8" ht="12.75">
      <c r="A22" s="103"/>
      <c r="B22" s="103"/>
      <c r="C22" s="103" t="s">
        <v>84</v>
      </c>
      <c r="D22" s="103" t="s">
        <v>85</v>
      </c>
      <c r="E22" s="104">
        <f t="shared" si="0"/>
        <v>12.73</v>
      </c>
      <c r="F22" s="104">
        <v>12.73</v>
      </c>
      <c r="G22" s="104"/>
      <c r="H22" s="103"/>
    </row>
    <row r="23" spans="1:8" ht="12.75">
      <c r="A23" s="103"/>
      <c r="B23" s="103"/>
      <c r="C23" s="103" t="s">
        <v>86</v>
      </c>
      <c r="D23" s="103" t="s">
        <v>87</v>
      </c>
      <c r="E23" s="104">
        <f t="shared" si="0"/>
        <v>12.73</v>
      </c>
      <c r="F23" s="104">
        <v>12.73</v>
      </c>
      <c r="G23" s="104"/>
      <c r="H23" s="103"/>
    </row>
    <row r="24" spans="1:8" ht="12.75">
      <c r="A24" s="103"/>
      <c r="B24" s="103"/>
      <c r="C24" s="103" t="s">
        <v>88</v>
      </c>
      <c r="D24" s="103" t="s">
        <v>89</v>
      </c>
      <c r="E24" s="104">
        <f t="shared" si="0"/>
        <v>121.54</v>
      </c>
      <c r="F24" s="104">
        <v>121.54</v>
      </c>
      <c r="G24" s="104"/>
      <c r="H24" s="103"/>
    </row>
    <row r="25" spans="1:8" ht="12.75">
      <c r="A25" s="103"/>
      <c r="B25" s="103"/>
      <c r="C25" s="103" t="s">
        <v>90</v>
      </c>
      <c r="D25" s="103" t="s">
        <v>91</v>
      </c>
      <c r="E25" s="104">
        <f t="shared" si="0"/>
        <v>22.75</v>
      </c>
      <c r="F25" s="104">
        <v>22.75</v>
      </c>
      <c r="G25" s="104"/>
      <c r="H25" s="103"/>
    </row>
    <row r="26" spans="1:8" ht="12.75">
      <c r="A26" s="103"/>
      <c r="B26" s="103"/>
      <c r="C26" s="103" t="s">
        <v>92</v>
      </c>
      <c r="D26" s="103" t="s">
        <v>93</v>
      </c>
      <c r="E26" s="104">
        <f t="shared" si="0"/>
        <v>22.75</v>
      </c>
      <c r="F26" s="104">
        <v>22.75</v>
      </c>
      <c r="G26" s="104"/>
      <c r="H26" s="103"/>
    </row>
    <row r="27" spans="1:8" ht="12.75">
      <c r="A27" s="103"/>
      <c r="B27" s="103"/>
      <c r="C27" s="103" t="s">
        <v>94</v>
      </c>
      <c r="D27" s="103" t="s">
        <v>95</v>
      </c>
      <c r="E27" s="104">
        <f t="shared" si="0"/>
        <v>96</v>
      </c>
      <c r="F27" s="104">
        <v>96</v>
      </c>
      <c r="G27" s="104"/>
      <c r="H27" s="103"/>
    </row>
    <row r="28" spans="1:8" ht="12.75">
      <c r="A28" s="103"/>
      <c r="B28" s="103"/>
      <c r="C28" s="103" t="s">
        <v>96</v>
      </c>
      <c r="D28" s="103" t="s">
        <v>97</v>
      </c>
      <c r="E28" s="104">
        <f t="shared" si="0"/>
        <v>19.96</v>
      </c>
      <c r="F28" s="104">
        <v>19.96</v>
      </c>
      <c r="G28" s="104"/>
      <c r="H28" s="103"/>
    </row>
    <row r="29" spans="1:8" ht="12.75">
      <c r="A29" s="103"/>
      <c r="B29" s="103"/>
      <c r="C29" s="103" t="s">
        <v>98</v>
      </c>
      <c r="D29" s="103" t="s">
        <v>99</v>
      </c>
      <c r="E29" s="104">
        <f t="shared" si="0"/>
        <v>2.21</v>
      </c>
      <c r="F29" s="104">
        <v>2.21</v>
      </c>
      <c r="G29" s="104"/>
      <c r="H29" s="103"/>
    </row>
    <row r="30" spans="1:8" ht="12.75">
      <c r="A30" s="114"/>
      <c r="B30" s="114"/>
      <c r="C30" s="103" t="s">
        <v>100</v>
      </c>
      <c r="D30" s="103" t="s">
        <v>101</v>
      </c>
      <c r="E30" s="104">
        <f t="shared" si="0"/>
        <v>49.22</v>
      </c>
      <c r="F30" s="104">
        <v>49.22</v>
      </c>
      <c r="G30" s="104"/>
      <c r="H30" s="114"/>
    </row>
    <row r="31" spans="1:8" ht="12.75">
      <c r="A31" s="114"/>
      <c r="B31" s="114"/>
      <c r="C31" s="103" t="s">
        <v>102</v>
      </c>
      <c r="D31" s="103" t="s">
        <v>103</v>
      </c>
      <c r="E31" s="104">
        <f t="shared" si="0"/>
        <v>24.61</v>
      </c>
      <c r="F31" s="104">
        <v>24.61</v>
      </c>
      <c r="G31" s="104"/>
      <c r="H31" s="114"/>
    </row>
    <row r="32" spans="1:8" ht="12.75">
      <c r="A32" s="114"/>
      <c r="B32" s="114"/>
      <c r="C32" s="107" t="s">
        <v>104</v>
      </c>
      <c r="D32" s="103" t="s">
        <v>105</v>
      </c>
      <c r="E32" s="104">
        <f t="shared" si="0"/>
        <v>2.79</v>
      </c>
      <c r="F32" s="104">
        <v>2.79</v>
      </c>
      <c r="G32" s="104"/>
      <c r="H32" s="114"/>
    </row>
    <row r="33" spans="1:8" ht="12.75">
      <c r="A33" s="114"/>
      <c r="B33" s="114"/>
      <c r="C33" s="107" t="s">
        <v>106</v>
      </c>
      <c r="D33" s="103" t="s">
        <v>107</v>
      </c>
      <c r="E33" s="104">
        <f t="shared" si="0"/>
        <v>2.79</v>
      </c>
      <c r="F33" s="104">
        <v>2.79</v>
      </c>
      <c r="G33" s="104"/>
      <c r="H33" s="114"/>
    </row>
    <row r="34" spans="1:8" ht="12.75">
      <c r="A34" s="114"/>
      <c r="B34" s="114"/>
      <c r="C34" s="103" t="s">
        <v>108</v>
      </c>
      <c r="D34" s="103" t="s">
        <v>109</v>
      </c>
      <c r="E34" s="104">
        <f t="shared" si="0"/>
        <v>55.28</v>
      </c>
      <c r="F34" s="104">
        <v>55.28</v>
      </c>
      <c r="G34" s="104"/>
      <c r="H34" s="114"/>
    </row>
    <row r="35" spans="1:8" ht="12.75">
      <c r="A35" s="114"/>
      <c r="B35" s="114"/>
      <c r="C35" s="103" t="s">
        <v>110</v>
      </c>
      <c r="D35" s="103" t="s">
        <v>111</v>
      </c>
      <c r="E35" s="104">
        <f t="shared" si="0"/>
        <v>15.51</v>
      </c>
      <c r="F35" s="104">
        <v>15.51</v>
      </c>
      <c r="G35" s="104"/>
      <c r="H35" s="114"/>
    </row>
    <row r="36" spans="1:8" ht="12.75">
      <c r="A36" s="114"/>
      <c r="B36" s="114"/>
      <c r="C36" s="103" t="s">
        <v>112</v>
      </c>
      <c r="D36" s="103" t="s">
        <v>113</v>
      </c>
      <c r="E36" s="104">
        <f t="shared" si="0"/>
        <v>15.51</v>
      </c>
      <c r="F36" s="104">
        <v>15.51</v>
      </c>
      <c r="G36" s="104"/>
      <c r="H36" s="114"/>
    </row>
    <row r="37" spans="1:8" ht="12.75">
      <c r="A37" s="114"/>
      <c r="B37" s="114"/>
      <c r="C37" s="103" t="s">
        <v>114</v>
      </c>
      <c r="D37" s="103" t="s">
        <v>115</v>
      </c>
      <c r="E37" s="104">
        <f t="shared" si="0"/>
        <v>39.77</v>
      </c>
      <c r="F37" s="104">
        <v>39.77</v>
      </c>
      <c r="G37" s="104"/>
      <c r="H37" s="114"/>
    </row>
    <row r="38" spans="1:8" ht="12.75">
      <c r="A38" s="114"/>
      <c r="B38" s="114"/>
      <c r="C38" s="103" t="s">
        <v>116</v>
      </c>
      <c r="D38" s="103" t="s">
        <v>117</v>
      </c>
      <c r="E38" s="104">
        <f aca="true" t="shared" si="1" ref="E38:E45">F38+G38+H38</f>
        <v>24.61</v>
      </c>
      <c r="F38" s="104">
        <v>24.61</v>
      </c>
      <c r="G38" s="104"/>
      <c r="H38" s="114"/>
    </row>
    <row r="39" spans="1:8" ht="12.75">
      <c r="A39" s="114"/>
      <c r="B39" s="114"/>
      <c r="C39" s="103" t="s">
        <v>118</v>
      </c>
      <c r="D39" s="103" t="s">
        <v>119</v>
      </c>
      <c r="E39" s="104">
        <f t="shared" si="1"/>
        <v>12.24</v>
      </c>
      <c r="F39" s="104">
        <v>12.24</v>
      </c>
      <c r="G39" s="104"/>
      <c r="H39" s="114"/>
    </row>
    <row r="40" spans="1:8" ht="12.75">
      <c r="A40" s="114"/>
      <c r="B40" s="114"/>
      <c r="C40" s="103" t="s">
        <v>120</v>
      </c>
      <c r="D40" s="103" t="s">
        <v>121</v>
      </c>
      <c r="E40" s="104">
        <f t="shared" si="1"/>
        <v>2.92</v>
      </c>
      <c r="F40" s="104">
        <v>2.92</v>
      </c>
      <c r="G40" s="104"/>
      <c r="H40" s="114"/>
    </row>
    <row r="41" spans="1:8" ht="12.75">
      <c r="A41" s="114"/>
      <c r="B41" s="114"/>
      <c r="C41" s="103">
        <v>211</v>
      </c>
      <c r="D41" s="103" t="s">
        <v>122</v>
      </c>
      <c r="E41" s="104">
        <f t="shared" si="1"/>
        <v>100</v>
      </c>
      <c r="F41" s="104"/>
      <c r="G41" s="104">
        <v>100</v>
      </c>
      <c r="H41" s="114"/>
    </row>
    <row r="42" spans="1:8" ht="12.75">
      <c r="A42" s="114"/>
      <c r="B42" s="114"/>
      <c r="C42" s="103" t="s">
        <v>123</v>
      </c>
      <c r="D42" s="103" t="s">
        <v>124</v>
      </c>
      <c r="E42" s="104">
        <f t="shared" si="1"/>
        <v>100</v>
      </c>
      <c r="F42" s="104"/>
      <c r="G42" s="104">
        <v>100</v>
      </c>
      <c r="H42" s="114"/>
    </row>
    <row r="43" spans="1:8" ht="12.75">
      <c r="A43" s="114"/>
      <c r="B43" s="114"/>
      <c r="C43" s="107" t="s">
        <v>125</v>
      </c>
      <c r="D43" s="103" t="s">
        <v>126</v>
      </c>
      <c r="E43" s="104">
        <f t="shared" si="1"/>
        <v>100</v>
      </c>
      <c r="F43" s="104"/>
      <c r="G43" s="104">
        <v>100</v>
      </c>
      <c r="H43" s="114"/>
    </row>
    <row r="44" spans="1:8" ht="12.75">
      <c r="A44" s="114"/>
      <c r="B44" s="114"/>
      <c r="C44" s="103" t="s">
        <v>127</v>
      </c>
      <c r="D44" s="103" t="s">
        <v>128</v>
      </c>
      <c r="E44" s="104">
        <f t="shared" si="1"/>
        <v>56.69</v>
      </c>
      <c r="F44" s="104">
        <v>56.69</v>
      </c>
      <c r="G44" s="104"/>
      <c r="H44" s="114"/>
    </row>
    <row r="45" spans="1:8" ht="12.75">
      <c r="A45" s="114"/>
      <c r="B45" s="114"/>
      <c r="C45" s="107" t="s">
        <v>129</v>
      </c>
      <c r="D45" s="103" t="s">
        <v>130</v>
      </c>
      <c r="E45" s="104">
        <f t="shared" si="1"/>
        <v>32</v>
      </c>
      <c r="F45" s="104">
        <v>32</v>
      </c>
      <c r="G45" s="104"/>
      <c r="H45" s="114"/>
    </row>
    <row r="46" spans="1:8" ht="12.75">
      <c r="A46" s="114"/>
      <c r="B46" s="114"/>
      <c r="C46" s="107" t="s">
        <v>131</v>
      </c>
      <c r="D46" s="103" t="s">
        <v>132</v>
      </c>
      <c r="E46" s="104">
        <f aca="true" t="shared" si="2" ref="E46:E63">F46+G46+H46</f>
        <v>32</v>
      </c>
      <c r="F46" s="104">
        <v>32</v>
      </c>
      <c r="G46" s="104"/>
      <c r="H46" s="114"/>
    </row>
    <row r="47" spans="1:8" ht="12.75">
      <c r="A47" s="114"/>
      <c r="B47" s="114"/>
      <c r="C47" s="107" t="s">
        <v>133</v>
      </c>
      <c r="D47" s="103" t="s">
        <v>134</v>
      </c>
      <c r="E47" s="104">
        <f t="shared" si="2"/>
        <v>24.69</v>
      </c>
      <c r="F47" s="104">
        <v>24.69</v>
      </c>
      <c r="G47" s="104"/>
      <c r="H47" s="114"/>
    </row>
    <row r="48" spans="1:8" ht="12.75">
      <c r="A48" s="114"/>
      <c r="B48" s="114"/>
      <c r="C48" s="107" t="s">
        <v>135</v>
      </c>
      <c r="D48" s="103" t="s">
        <v>136</v>
      </c>
      <c r="E48" s="104">
        <f t="shared" si="2"/>
        <v>24.69</v>
      </c>
      <c r="F48" s="104">
        <v>24.69</v>
      </c>
      <c r="G48" s="104"/>
      <c r="H48" s="114"/>
    </row>
    <row r="49" spans="1:8" ht="12.75">
      <c r="A49" s="114"/>
      <c r="B49" s="114"/>
      <c r="C49" s="103" t="s">
        <v>137</v>
      </c>
      <c r="D49" s="103" t="s">
        <v>138</v>
      </c>
      <c r="E49" s="104">
        <f t="shared" si="2"/>
        <v>358.02</v>
      </c>
      <c r="F49" s="104">
        <v>357.52</v>
      </c>
      <c r="G49" s="104">
        <v>0.5</v>
      </c>
      <c r="H49" s="114"/>
    </row>
    <row r="50" spans="1:8" ht="12.75">
      <c r="A50" s="114"/>
      <c r="B50" s="114"/>
      <c r="C50" s="103" t="s">
        <v>139</v>
      </c>
      <c r="D50" s="103" t="s">
        <v>140</v>
      </c>
      <c r="E50" s="104">
        <f t="shared" si="2"/>
        <v>191.25</v>
      </c>
      <c r="F50" s="104">
        <v>191.25</v>
      </c>
      <c r="G50" s="104"/>
      <c r="H50" s="114"/>
    </row>
    <row r="51" spans="1:8" ht="12.75">
      <c r="A51" s="114"/>
      <c r="B51" s="114"/>
      <c r="C51" s="103" t="s">
        <v>141</v>
      </c>
      <c r="D51" s="103" t="s">
        <v>142</v>
      </c>
      <c r="E51" s="104">
        <f t="shared" si="2"/>
        <v>191.25</v>
      </c>
      <c r="F51" s="104">
        <v>191.25</v>
      </c>
      <c r="G51" s="104"/>
      <c r="H51" s="114"/>
    </row>
    <row r="52" spans="1:8" ht="12.75">
      <c r="A52" s="114"/>
      <c r="B52" s="114"/>
      <c r="C52" s="103" t="s">
        <v>143</v>
      </c>
      <c r="D52" s="103" t="s">
        <v>144</v>
      </c>
      <c r="E52" s="104">
        <f t="shared" si="2"/>
        <v>12.46</v>
      </c>
      <c r="F52" s="104">
        <v>12.46</v>
      </c>
      <c r="G52" s="104"/>
      <c r="H52" s="114"/>
    </row>
    <row r="53" spans="1:8" ht="12.75">
      <c r="A53" s="114"/>
      <c r="B53" s="114"/>
      <c r="C53" s="103" t="s">
        <v>145</v>
      </c>
      <c r="D53" s="103" t="s">
        <v>146</v>
      </c>
      <c r="E53" s="104">
        <f t="shared" si="2"/>
        <v>12.46</v>
      </c>
      <c r="F53" s="104">
        <v>12.46</v>
      </c>
      <c r="G53" s="104"/>
      <c r="H53" s="114"/>
    </row>
    <row r="54" spans="1:8" ht="12.75">
      <c r="A54" s="114"/>
      <c r="B54" s="114"/>
      <c r="C54" s="103" t="s">
        <v>147</v>
      </c>
      <c r="D54" s="103" t="s">
        <v>148</v>
      </c>
      <c r="E54" s="104">
        <f t="shared" si="2"/>
        <v>153.81</v>
      </c>
      <c r="F54" s="104">
        <v>153.81</v>
      </c>
      <c r="G54" s="104"/>
      <c r="H54" s="114"/>
    </row>
    <row r="55" spans="1:8" ht="12.75">
      <c r="A55" s="114"/>
      <c r="B55" s="114"/>
      <c r="C55" s="107" t="s">
        <v>149</v>
      </c>
      <c r="D55" s="103" t="s">
        <v>150</v>
      </c>
      <c r="E55" s="104">
        <f t="shared" si="2"/>
        <v>153.81</v>
      </c>
      <c r="F55" s="104">
        <v>153.81</v>
      </c>
      <c r="G55" s="104"/>
      <c r="H55" s="114"/>
    </row>
    <row r="56" spans="1:8" ht="12.75">
      <c r="A56" s="114"/>
      <c r="B56" s="114"/>
      <c r="C56" s="107" t="s">
        <v>151</v>
      </c>
      <c r="D56" s="103" t="s">
        <v>152</v>
      </c>
      <c r="E56" s="104">
        <f t="shared" si="2"/>
        <v>0.5</v>
      </c>
      <c r="F56" s="104"/>
      <c r="G56" s="104">
        <v>0.5</v>
      </c>
      <c r="H56" s="114"/>
    </row>
    <row r="57" spans="1:8" ht="12.75">
      <c r="A57" s="114"/>
      <c r="B57" s="114"/>
      <c r="C57" s="107" t="s">
        <v>153</v>
      </c>
      <c r="D57" s="103" t="s">
        <v>154</v>
      </c>
      <c r="E57" s="104">
        <f t="shared" si="2"/>
        <v>0.5</v>
      </c>
      <c r="F57" s="104"/>
      <c r="G57" s="104">
        <v>0.5</v>
      </c>
      <c r="H57" s="114"/>
    </row>
    <row r="58" spans="1:8" ht="12.75">
      <c r="A58" s="114"/>
      <c r="B58" s="114"/>
      <c r="C58" s="107">
        <v>214</v>
      </c>
      <c r="D58" s="103" t="s">
        <v>155</v>
      </c>
      <c r="E58" s="104">
        <f t="shared" si="2"/>
        <v>28</v>
      </c>
      <c r="F58" s="104"/>
      <c r="G58" s="104">
        <v>28</v>
      </c>
      <c r="H58" s="114"/>
    </row>
    <row r="59" spans="1:8" ht="12.75">
      <c r="A59" s="114"/>
      <c r="B59" s="114"/>
      <c r="C59" s="107" t="s">
        <v>156</v>
      </c>
      <c r="D59" s="103" t="s">
        <v>157</v>
      </c>
      <c r="E59" s="104">
        <f t="shared" si="2"/>
        <v>28</v>
      </c>
      <c r="F59" s="104"/>
      <c r="G59" s="104">
        <v>28</v>
      </c>
      <c r="H59" s="114"/>
    </row>
    <row r="60" spans="1:8" ht="12.75">
      <c r="A60" s="114"/>
      <c r="B60" s="114"/>
      <c r="C60" s="107" t="s">
        <v>158</v>
      </c>
      <c r="D60" s="103" t="s">
        <v>159</v>
      </c>
      <c r="E60" s="104">
        <f t="shared" si="2"/>
        <v>28</v>
      </c>
      <c r="F60" s="104"/>
      <c r="G60" s="104">
        <v>28</v>
      </c>
      <c r="H60" s="114"/>
    </row>
    <row r="61" spans="1:8" ht="12.75">
      <c r="A61" s="114"/>
      <c r="B61" s="114"/>
      <c r="C61" s="107" t="s">
        <v>160</v>
      </c>
      <c r="D61" s="103" t="s">
        <v>161</v>
      </c>
      <c r="E61" s="104">
        <f t="shared" si="2"/>
        <v>36.92</v>
      </c>
      <c r="F61" s="104">
        <v>36.92</v>
      </c>
      <c r="G61" s="104"/>
      <c r="H61" s="114"/>
    </row>
    <row r="62" spans="1:8" ht="12.75">
      <c r="A62" s="114"/>
      <c r="B62" s="114"/>
      <c r="C62" s="107" t="s">
        <v>162</v>
      </c>
      <c r="D62" s="103" t="s">
        <v>163</v>
      </c>
      <c r="E62" s="104">
        <f t="shared" si="2"/>
        <v>36.92</v>
      </c>
      <c r="F62" s="104">
        <v>36.92</v>
      </c>
      <c r="G62" s="104"/>
      <c r="H62" s="114"/>
    </row>
    <row r="63" spans="1:8" ht="12.75">
      <c r="A63" s="114"/>
      <c r="B63" s="114"/>
      <c r="C63" s="107" t="s">
        <v>164</v>
      </c>
      <c r="D63" s="103" t="s">
        <v>165</v>
      </c>
      <c r="E63" s="104">
        <f t="shared" si="2"/>
        <v>36.92</v>
      </c>
      <c r="F63" s="104">
        <v>36.92</v>
      </c>
      <c r="G63" s="104"/>
      <c r="H63" s="114"/>
    </row>
  </sheetData>
  <sheetProtection/>
  <mergeCells count="10">
    <mergeCell ref="A1:H1"/>
    <mergeCell ref="C4:D4"/>
    <mergeCell ref="E4:H4"/>
    <mergeCell ref="G5:H5"/>
    <mergeCell ref="A4:A6"/>
    <mergeCell ref="B4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1" horizontalDpi="300" verticalDpi="300" orientation="landscape" pageOrder="overThenDown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 topLeftCell="A1">
      <selection activeCell="N26" sqref="N26"/>
    </sheetView>
  </sheetViews>
  <sheetFormatPr defaultColWidth="9.140625" defaultRowHeight="12.75"/>
  <cols>
    <col min="1" max="1" width="8.57421875" style="0" customWidth="1"/>
    <col min="2" max="2" width="26.8515625" style="0" customWidth="1"/>
    <col min="3" max="3" width="16.7109375" style="0" customWidth="1"/>
    <col min="4" max="4" width="31.00390625" style="0" bestFit="1" customWidth="1"/>
    <col min="5" max="5" width="16.140625" style="0" customWidth="1"/>
    <col min="6" max="6" width="16.421875" style="0" customWidth="1"/>
    <col min="7" max="7" width="17.28125" style="0" customWidth="1"/>
    <col min="9" max="9" width="9.421875" style="0" bestFit="1" customWidth="1"/>
  </cols>
  <sheetData>
    <row r="1" ht="17.25">
      <c r="A1" s="88" t="s">
        <v>166</v>
      </c>
    </row>
    <row r="2" spans="1:7" ht="15" customHeight="1">
      <c r="A2" s="89" t="s">
        <v>1</v>
      </c>
      <c r="G2" s="90" t="s">
        <v>2</v>
      </c>
    </row>
    <row r="3" ht="15" customHeight="1">
      <c r="A3" s="89" t="s">
        <v>167</v>
      </c>
    </row>
    <row r="4" spans="1:7" ht="15" customHeight="1">
      <c r="A4" s="91" t="s">
        <v>49</v>
      </c>
      <c r="B4" s="91" t="s">
        <v>50</v>
      </c>
      <c r="C4" s="92" t="s">
        <v>168</v>
      </c>
      <c r="D4" s="93"/>
      <c r="E4" s="92" t="s">
        <v>169</v>
      </c>
      <c r="F4" s="94"/>
      <c r="G4" s="93"/>
    </row>
    <row r="5" spans="1:7" ht="12.75">
      <c r="A5" s="96"/>
      <c r="B5" s="96"/>
      <c r="C5" s="97" t="s">
        <v>53</v>
      </c>
      <c r="D5" s="101" t="s">
        <v>54</v>
      </c>
      <c r="E5" s="101" t="s">
        <v>60</v>
      </c>
      <c r="F5" s="101" t="s">
        <v>170</v>
      </c>
      <c r="G5" s="101" t="s">
        <v>171</v>
      </c>
    </row>
    <row r="6" spans="1:7" ht="12.75">
      <c r="A6" s="98" t="s">
        <v>60</v>
      </c>
      <c r="B6" s="98"/>
      <c r="C6" s="102"/>
      <c r="D6" s="103"/>
      <c r="E6" s="104">
        <f>F6+G6</f>
        <v>1085.46</v>
      </c>
      <c r="F6" s="104">
        <f>F8+F21+F36</f>
        <v>765.0699999999999</v>
      </c>
      <c r="G6" s="104">
        <f>G8+G21+G36</f>
        <v>320.39</v>
      </c>
    </row>
    <row r="7" spans="1:7" ht="12.75">
      <c r="A7" s="98" t="s">
        <v>172</v>
      </c>
      <c r="B7" s="98" t="s">
        <v>1</v>
      </c>
      <c r="C7" s="102"/>
      <c r="D7" s="103"/>
      <c r="E7" s="104"/>
      <c r="F7" s="104"/>
      <c r="G7" s="105"/>
    </row>
    <row r="8" spans="1:7" ht="12.75">
      <c r="A8" s="98"/>
      <c r="B8" s="98"/>
      <c r="C8" s="102" t="s">
        <v>173</v>
      </c>
      <c r="D8" s="103" t="s">
        <v>174</v>
      </c>
      <c r="E8" s="104">
        <f aca="true" t="shared" si="0" ref="E8:E13">F8+G8</f>
        <v>582</v>
      </c>
      <c r="F8" s="104">
        <f>SUM(F9:F20)</f>
        <v>582</v>
      </c>
      <c r="G8" s="103"/>
    </row>
    <row r="9" spans="1:7" ht="12.75">
      <c r="A9" s="98"/>
      <c r="B9" s="98"/>
      <c r="C9" s="102" t="s">
        <v>175</v>
      </c>
      <c r="D9" s="103" t="s">
        <v>176</v>
      </c>
      <c r="E9" s="104">
        <f t="shared" si="0"/>
        <v>146</v>
      </c>
      <c r="F9" s="104">
        <v>146</v>
      </c>
      <c r="G9" s="103"/>
    </row>
    <row r="10" spans="1:7" ht="12.75">
      <c r="A10" s="98"/>
      <c r="B10" s="98"/>
      <c r="C10" s="102" t="s">
        <v>177</v>
      </c>
      <c r="D10" s="103" t="s">
        <v>178</v>
      </c>
      <c r="E10" s="104">
        <f t="shared" si="0"/>
        <v>89</v>
      </c>
      <c r="F10" s="104">
        <v>89</v>
      </c>
      <c r="G10" s="103"/>
    </row>
    <row r="11" spans="1:7" ht="12.75">
      <c r="A11" s="98"/>
      <c r="B11" s="98"/>
      <c r="C11" s="102" t="s">
        <v>179</v>
      </c>
      <c r="D11" s="103" t="s">
        <v>180</v>
      </c>
      <c r="E11" s="104">
        <f t="shared" si="0"/>
        <v>12</v>
      </c>
      <c r="F11" s="104">
        <v>12</v>
      </c>
      <c r="G11" s="103"/>
    </row>
    <row r="12" spans="1:7" ht="12.75">
      <c r="A12" s="98"/>
      <c r="B12" s="98"/>
      <c r="C12" s="106" t="s">
        <v>181</v>
      </c>
      <c r="D12" s="107" t="s">
        <v>182</v>
      </c>
      <c r="E12" s="104">
        <f t="shared" si="0"/>
        <v>29</v>
      </c>
      <c r="F12" s="104">
        <v>29</v>
      </c>
      <c r="G12" s="103"/>
    </row>
    <row r="13" spans="1:7" ht="12.75">
      <c r="A13" s="98"/>
      <c r="B13" s="98"/>
      <c r="C13" s="102" t="s">
        <v>183</v>
      </c>
      <c r="D13" s="103" t="s">
        <v>184</v>
      </c>
      <c r="E13" s="104">
        <f t="shared" si="0"/>
        <v>98</v>
      </c>
      <c r="F13" s="104">
        <v>98</v>
      </c>
      <c r="G13" s="103"/>
    </row>
    <row r="14" spans="1:7" ht="12.75">
      <c r="A14" s="98"/>
      <c r="B14" s="98"/>
      <c r="C14" s="102" t="s">
        <v>185</v>
      </c>
      <c r="D14" s="103" t="s">
        <v>186</v>
      </c>
      <c r="E14" s="104">
        <f aca="true" t="shared" si="1" ref="E13:E40">F14+G14</f>
        <v>49</v>
      </c>
      <c r="F14" s="104">
        <v>49</v>
      </c>
      <c r="G14" s="104"/>
    </row>
    <row r="15" spans="1:7" ht="12.75">
      <c r="A15" s="98"/>
      <c r="B15" s="98"/>
      <c r="C15" s="102" t="s">
        <v>187</v>
      </c>
      <c r="D15" s="103" t="s">
        <v>188</v>
      </c>
      <c r="E15" s="104">
        <f t="shared" si="1"/>
        <v>25</v>
      </c>
      <c r="F15" s="104">
        <v>25</v>
      </c>
      <c r="G15" s="104"/>
    </row>
    <row r="16" spans="1:7" ht="12.75">
      <c r="A16" s="98"/>
      <c r="B16" s="98"/>
      <c r="C16" s="102" t="s">
        <v>189</v>
      </c>
      <c r="D16" s="103" t="s">
        <v>190</v>
      </c>
      <c r="E16" s="104">
        <f t="shared" si="1"/>
        <v>25</v>
      </c>
      <c r="F16" s="104">
        <v>25</v>
      </c>
      <c r="G16" s="104"/>
    </row>
    <row r="17" spans="1:7" ht="12.75">
      <c r="A17" s="98"/>
      <c r="B17" s="98"/>
      <c r="C17" s="102" t="s">
        <v>191</v>
      </c>
      <c r="D17" s="103" t="s">
        <v>192</v>
      </c>
      <c r="E17" s="104">
        <f t="shared" si="1"/>
        <v>3</v>
      </c>
      <c r="F17" s="104">
        <v>3</v>
      </c>
      <c r="G17" s="104"/>
    </row>
    <row r="18" spans="1:7" ht="12.75">
      <c r="A18" s="98"/>
      <c r="B18" s="98"/>
      <c r="C18" s="102" t="s">
        <v>193</v>
      </c>
      <c r="D18" s="103" t="s">
        <v>194</v>
      </c>
      <c r="E18" s="104">
        <f t="shared" si="1"/>
        <v>12</v>
      </c>
      <c r="F18" s="104">
        <v>12</v>
      </c>
      <c r="G18" s="104"/>
    </row>
    <row r="19" spans="1:10" ht="12.75">
      <c r="A19" s="98"/>
      <c r="B19" s="98"/>
      <c r="C19" s="102" t="s">
        <v>195</v>
      </c>
      <c r="D19" s="103" t="s">
        <v>196</v>
      </c>
      <c r="E19" s="104">
        <f t="shared" si="1"/>
        <v>37</v>
      </c>
      <c r="F19" s="104">
        <v>37</v>
      </c>
      <c r="G19" s="104"/>
      <c r="J19" s="112"/>
    </row>
    <row r="20" spans="1:7" ht="12.75">
      <c r="A20" s="98"/>
      <c r="B20" s="98"/>
      <c r="C20" s="102" t="s">
        <v>197</v>
      </c>
      <c r="D20" s="103" t="s">
        <v>198</v>
      </c>
      <c r="E20" s="104">
        <f t="shared" si="1"/>
        <v>57</v>
      </c>
      <c r="F20" s="104">
        <v>57</v>
      </c>
      <c r="G20" s="104"/>
    </row>
    <row r="21" spans="1:7" ht="12.75">
      <c r="A21" s="98"/>
      <c r="B21" s="98"/>
      <c r="C21" s="102" t="s">
        <v>199</v>
      </c>
      <c r="D21" s="103" t="s">
        <v>200</v>
      </c>
      <c r="E21" s="104">
        <f t="shared" si="1"/>
        <v>320.39</v>
      </c>
      <c r="F21" s="104"/>
      <c r="G21" s="104">
        <f>SUM(G22:G35)</f>
        <v>320.39</v>
      </c>
    </row>
    <row r="22" spans="1:7" ht="12.75">
      <c r="A22" s="108"/>
      <c r="B22" s="108"/>
      <c r="C22" s="109" t="s">
        <v>201</v>
      </c>
      <c r="D22" s="110" t="s">
        <v>202</v>
      </c>
      <c r="E22" s="104">
        <f t="shared" si="1"/>
        <v>49</v>
      </c>
      <c r="F22" s="104"/>
      <c r="G22" s="104">
        <v>49</v>
      </c>
    </row>
    <row r="23" spans="1:9" ht="12.75">
      <c r="A23" s="108"/>
      <c r="B23" s="108"/>
      <c r="C23" s="109" t="s">
        <v>203</v>
      </c>
      <c r="D23" s="110" t="s">
        <v>204</v>
      </c>
      <c r="E23" s="104">
        <f t="shared" si="1"/>
        <v>1</v>
      </c>
      <c r="F23" s="104"/>
      <c r="G23" s="104">
        <v>1</v>
      </c>
      <c r="I23" s="112"/>
    </row>
    <row r="24" spans="1:7" ht="12.75">
      <c r="A24" s="108"/>
      <c r="B24" s="108"/>
      <c r="C24" s="109" t="s">
        <v>205</v>
      </c>
      <c r="D24" s="110" t="s">
        <v>206</v>
      </c>
      <c r="E24" s="104">
        <f t="shared" si="1"/>
        <v>6</v>
      </c>
      <c r="F24" s="104"/>
      <c r="G24" s="104">
        <v>6</v>
      </c>
    </row>
    <row r="25" spans="1:7" ht="12.75">
      <c r="A25" s="108"/>
      <c r="B25" s="108"/>
      <c r="C25" s="111" t="s">
        <v>207</v>
      </c>
      <c r="D25" s="110" t="s">
        <v>208</v>
      </c>
      <c r="E25" s="104">
        <f t="shared" si="1"/>
        <v>10</v>
      </c>
      <c r="F25" s="104"/>
      <c r="G25" s="104">
        <v>10</v>
      </c>
    </row>
    <row r="26" spans="1:8" ht="12.75">
      <c r="A26" s="108"/>
      <c r="B26" s="108"/>
      <c r="C26" s="109" t="s">
        <v>209</v>
      </c>
      <c r="D26" s="110" t="s">
        <v>210</v>
      </c>
      <c r="E26" s="104">
        <f t="shared" si="1"/>
        <v>69.46</v>
      </c>
      <c r="F26" s="104"/>
      <c r="G26" s="104">
        <v>69.46</v>
      </c>
      <c r="H26" s="112"/>
    </row>
    <row r="27" spans="1:7" ht="12.75">
      <c r="A27" s="108"/>
      <c r="B27" s="108"/>
      <c r="C27" s="109" t="s">
        <v>211</v>
      </c>
      <c r="D27" s="110" t="s">
        <v>212</v>
      </c>
      <c r="E27" s="104">
        <f t="shared" si="1"/>
        <v>2</v>
      </c>
      <c r="F27" s="104"/>
      <c r="G27" s="104">
        <v>2</v>
      </c>
    </row>
    <row r="28" spans="1:7" ht="12.75">
      <c r="A28" s="108"/>
      <c r="B28" s="108"/>
      <c r="C28" s="109" t="s">
        <v>213</v>
      </c>
      <c r="D28" s="110" t="s">
        <v>214</v>
      </c>
      <c r="E28" s="104">
        <f t="shared" si="1"/>
        <v>1</v>
      </c>
      <c r="F28" s="104"/>
      <c r="G28" s="104">
        <v>1</v>
      </c>
    </row>
    <row r="29" spans="1:7" ht="12.75">
      <c r="A29" s="108"/>
      <c r="B29" s="108"/>
      <c r="C29" s="109" t="s">
        <v>215</v>
      </c>
      <c r="D29" s="110" t="s">
        <v>216</v>
      </c>
      <c r="E29" s="104">
        <f t="shared" si="1"/>
        <v>1</v>
      </c>
      <c r="F29" s="104"/>
      <c r="G29" s="104">
        <v>1</v>
      </c>
    </row>
    <row r="30" spans="1:7" ht="12.75">
      <c r="A30" s="108"/>
      <c r="B30" s="108"/>
      <c r="C30" s="109" t="s">
        <v>217</v>
      </c>
      <c r="D30" s="110" t="s">
        <v>218</v>
      </c>
      <c r="E30" s="104">
        <f t="shared" si="1"/>
        <v>6</v>
      </c>
      <c r="F30" s="104"/>
      <c r="G30" s="104">
        <v>6</v>
      </c>
    </row>
    <row r="31" spans="1:7" ht="12.75">
      <c r="A31" s="98"/>
      <c r="B31" s="98"/>
      <c r="C31" s="109" t="s">
        <v>219</v>
      </c>
      <c r="D31" s="103" t="s">
        <v>220</v>
      </c>
      <c r="E31" s="104">
        <f t="shared" si="1"/>
        <v>28</v>
      </c>
      <c r="F31" s="104"/>
      <c r="G31" s="104">
        <v>28</v>
      </c>
    </row>
    <row r="32" spans="1:7" ht="12.75">
      <c r="A32" s="98"/>
      <c r="B32" s="98"/>
      <c r="C32" s="109" t="s">
        <v>221</v>
      </c>
      <c r="D32" s="103" t="s">
        <v>222</v>
      </c>
      <c r="E32" s="104">
        <f t="shared" si="1"/>
        <v>15</v>
      </c>
      <c r="F32" s="104"/>
      <c r="G32" s="104">
        <v>15</v>
      </c>
    </row>
    <row r="33" spans="1:7" ht="12.75">
      <c r="A33" s="108"/>
      <c r="B33" s="108"/>
      <c r="C33" s="109" t="s">
        <v>223</v>
      </c>
      <c r="D33" s="110" t="s">
        <v>224</v>
      </c>
      <c r="E33" s="104">
        <f t="shared" si="1"/>
        <v>14</v>
      </c>
      <c r="F33" s="104"/>
      <c r="G33" s="104">
        <v>14</v>
      </c>
    </row>
    <row r="34" spans="1:7" ht="12.75">
      <c r="A34" s="98"/>
      <c r="B34" s="98"/>
      <c r="C34" s="102" t="s">
        <v>225</v>
      </c>
      <c r="D34" s="103" t="s">
        <v>226</v>
      </c>
      <c r="E34" s="104">
        <f t="shared" si="1"/>
        <v>36.45</v>
      </c>
      <c r="F34" s="104"/>
      <c r="G34" s="104">
        <v>36.45</v>
      </c>
    </row>
    <row r="35" spans="1:7" ht="12.75">
      <c r="A35" s="108"/>
      <c r="B35" s="108"/>
      <c r="C35" s="109" t="s">
        <v>227</v>
      </c>
      <c r="D35" s="110" t="s">
        <v>228</v>
      </c>
      <c r="E35" s="104">
        <f t="shared" si="1"/>
        <v>81.48</v>
      </c>
      <c r="F35" s="104"/>
      <c r="G35" s="104">
        <v>81.48</v>
      </c>
    </row>
    <row r="36" spans="1:7" ht="12.75">
      <c r="A36" s="98"/>
      <c r="B36" s="98"/>
      <c r="C36" s="102" t="s">
        <v>229</v>
      </c>
      <c r="D36" s="103" t="s">
        <v>230</v>
      </c>
      <c r="E36" s="104">
        <f t="shared" si="1"/>
        <v>183.07</v>
      </c>
      <c r="F36" s="104">
        <f>SUM(F37:F40)</f>
        <v>183.07</v>
      </c>
      <c r="G36" s="104"/>
    </row>
    <row r="37" spans="1:7" ht="12.75">
      <c r="A37" s="98"/>
      <c r="B37" s="98"/>
      <c r="C37" s="102" t="s">
        <v>231</v>
      </c>
      <c r="D37" s="103" t="s">
        <v>232</v>
      </c>
      <c r="E37" s="104">
        <f t="shared" si="1"/>
        <v>3</v>
      </c>
      <c r="F37" s="104">
        <v>3</v>
      </c>
      <c r="G37" s="104"/>
    </row>
    <row r="38" spans="1:7" ht="12.75">
      <c r="A38" s="98"/>
      <c r="B38" s="98"/>
      <c r="C38" s="102" t="s">
        <v>233</v>
      </c>
      <c r="D38" s="103" t="s">
        <v>234</v>
      </c>
      <c r="E38" s="104">
        <f t="shared" si="1"/>
        <v>175.07</v>
      </c>
      <c r="F38" s="104">
        <f>17+158.07</f>
        <v>175.07</v>
      </c>
      <c r="G38" s="104"/>
    </row>
    <row r="39" spans="1:7" ht="12.75">
      <c r="A39" s="98"/>
      <c r="B39" s="98"/>
      <c r="C39" s="102" t="s">
        <v>235</v>
      </c>
      <c r="D39" s="103" t="s">
        <v>236</v>
      </c>
      <c r="E39" s="104">
        <f t="shared" si="1"/>
        <v>2</v>
      </c>
      <c r="F39" s="104">
        <v>2</v>
      </c>
      <c r="G39" s="104"/>
    </row>
    <row r="40" spans="1:7" ht="12.75">
      <c r="A40" s="98"/>
      <c r="B40" s="98"/>
      <c r="C40" s="102" t="s">
        <v>237</v>
      </c>
      <c r="D40" s="103" t="s">
        <v>238</v>
      </c>
      <c r="E40" s="104">
        <f t="shared" si="1"/>
        <v>3</v>
      </c>
      <c r="F40" s="104">
        <v>3</v>
      </c>
      <c r="G40" s="104"/>
    </row>
  </sheetData>
  <sheetProtection/>
  <mergeCells count="5">
    <mergeCell ref="A1:G1"/>
    <mergeCell ref="C4:D4"/>
    <mergeCell ref="E4:G4"/>
    <mergeCell ref="A4:A5"/>
    <mergeCell ref="B4:B5"/>
  </mergeCells>
  <printOptions/>
  <pageMargins left="0.75" right="0.75" top="0.39" bottom="1" header="0.5" footer="0.5"/>
  <pageSetup fitToHeight="0" fitToWidth="1" horizontalDpi="300" verticalDpi="300" orientation="landscape" pageOrder="overThenDown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I13" sqref="I13"/>
    </sheetView>
  </sheetViews>
  <sheetFormatPr defaultColWidth="9.140625" defaultRowHeight="12.75"/>
  <cols>
    <col min="1" max="1" width="14.00390625" style="0" bestFit="1" customWidth="1"/>
    <col min="2" max="2" width="29.00390625" style="0" bestFit="1" customWidth="1"/>
    <col min="3" max="8" width="12.00390625" style="0" bestFit="1" customWidth="1"/>
  </cols>
  <sheetData>
    <row r="1" ht="30" customHeight="1">
      <c r="A1" s="88" t="s">
        <v>239</v>
      </c>
    </row>
    <row r="2" spans="1:8" ht="15" customHeight="1">
      <c r="A2" s="89" t="s">
        <v>1</v>
      </c>
      <c r="H2" s="90" t="s">
        <v>2</v>
      </c>
    </row>
    <row r="3" ht="15" customHeight="1">
      <c r="A3" s="89" t="s">
        <v>167</v>
      </c>
    </row>
    <row r="4" spans="1:8" ht="15" customHeight="1">
      <c r="A4" s="91" t="s">
        <v>49</v>
      </c>
      <c r="B4" s="91" t="s">
        <v>50</v>
      </c>
      <c r="C4" s="92" t="s">
        <v>52</v>
      </c>
      <c r="D4" s="94"/>
      <c r="E4" s="94"/>
      <c r="F4" s="94"/>
      <c r="G4" s="94"/>
      <c r="H4" s="93"/>
    </row>
    <row r="5" spans="1:8" ht="15" customHeight="1">
      <c r="A5" s="95"/>
      <c r="B5" s="95"/>
      <c r="C5" s="91" t="s">
        <v>60</v>
      </c>
      <c r="D5" s="91" t="s">
        <v>240</v>
      </c>
      <c r="E5" s="92" t="s">
        <v>241</v>
      </c>
      <c r="F5" s="94"/>
      <c r="G5" s="93"/>
      <c r="H5" s="97" t="s">
        <v>19</v>
      </c>
    </row>
    <row r="6" spans="1:8" ht="25.5">
      <c r="A6" s="96"/>
      <c r="B6" s="96"/>
      <c r="C6" s="96"/>
      <c r="D6" s="96"/>
      <c r="E6" s="97" t="s">
        <v>55</v>
      </c>
      <c r="F6" s="97" t="s">
        <v>242</v>
      </c>
      <c r="G6" s="97" t="s">
        <v>243</v>
      </c>
      <c r="H6" s="97" t="s">
        <v>244</v>
      </c>
    </row>
    <row r="7" spans="1:8" ht="12.75">
      <c r="A7" s="98" t="s">
        <v>60</v>
      </c>
      <c r="B7" s="98" t="s">
        <v>1</v>
      </c>
      <c r="C7" s="98">
        <v>20</v>
      </c>
      <c r="D7" s="98">
        <v>0</v>
      </c>
      <c r="E7" s="98">
        <v>20</v>
      </c>
      <c r="F7" s="98">
        <v>0</v>
      </c>
      <c r="G7" s="98">
        <v>14</v>
      </c>
      <c r="H7" s="98">
        <v>6</v>
      </c>
    </row>
  </sheetData>
  <sheetProtection/>
  <mergeCells count="7">
    <mergeCell ref="A1:H1"/>
    <mergeCell ref="C4:H4"/>
    <mergeCell ref="E5:G5"/>
    <mergeCell ref="A4:A6"/>
    <mergeCell ref="B4:B6"/>
    <mergeCell ref="C5:C6"/>
    <mergeCell ref="D5:D6"/>
  </mergeCells>
  <printOptions horizontalCentered="1"/>
  <pageMargins left="0.75" right="0.75" top="1" bottom="1" header="0.5" footer="0.5"/>
  <pageSetup fitToHeight="0" fitToWidth="0" horizontalDpi="300" verticalDpi="3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workbookViewId="0" topLeftCell="A1">
      <selection activeCell="M36" sqref="M36"/>
    </sheetView>
  </sheetViews>
  <sheetFormatPr defaultColWidth="9.140625" defaultRowHeight="12.75"/>
  <cols>
    <col min="1" max="1" width="10.28125" style="0" customWidth="1"/>
    <col min="2" max="2" width="26.57421875" style="0" customWidth="1"/>
    <col min="3" max="3" width="15.00390625" style="0" bestFit="1" customWidth="1"/>
    <col min="4" max="4" width="27.140625" style="0" customWidth="1"/>
    <col min="5" max="8" width="13.57421875" style="0" customWidth="1"/>
  </cols>
  <sheetData>
    <row r="1" ht="30" customHeight="1">
      <c r="A1" s="88" t="s">
        <v>245</v>
      </c>
    </row>
    <row r="2" spans="1:8" ht="15" customHeight="1">
      <c r="A2" s="89" t="s">
        <v>1</v>
      </c>
      <c r="H2" s="90" t="s">
        <v>2</v>
      </c>
    </row>
    <row r="3" ht="15" customHeight="1">
      <c r="A3" s="89"/>
    </row>
    <row r="4" spans="1:8" ht="15" customHeight="1">
      <c r="A4" s="91" t="s">
        <v>49</v>
      </c>
      <c r="B4" s="91" t="s">
        <v>50</v>
      </c>
      <c r="C4" s="92" t="s">
        <v>51</v>
      </c>
      <c r="D4" s="93"/>
      <c r="E4" s="92" t="s">
        <v>246</v>
      </c>
      <c r="F4" s="94"/>
      <c r="G4" s="94"/>
      <c r="H4" s="93"/>
    </row>
    <row r="5" spans="1:8" ht="15" customHeight="1">
      <c r="A5" s="95"/>
      <c r="B5" s="95"/>
      <c r="C5" s="91" t="s">
        <v>53</v>
      </c>
      <c r="D5" s="91" t="s">
        <v>54</v>
      </c>
      <c r="E5" s="91" t="s">
        <v>60</v>
      </c>
      <c r="F5" s="91" t="s">
        <v>56</v>
      </c>
      <c r="G5" s="92" t="s">
        <v>57</v>
      </c>
      <c r="H5" s="93"/>
    </row>
    <row r="6" spans="1:8" ht="12.75">
      <c r="A6" s="96"/>
      <c r="B6" s="96"/>
      <c r="C6" s="96"/>
      <c r="D6" s="96"/>
      <c r="E6" s="96"/>
      <c r="F6" s="96"/>
      <c r="G6" s="97" t="s">
        <v>58</v>
      </c>
      <c r="H6" s="97" t="s">
        <v>59</v>
      </c>
    </row>
    <row r="7" spans="1:8" ht="13.5" customHeight="1">
      <c r="A7" s="98" t="s">
        <v>60</v>
      </c>
      <c r="B7" s="98"/>
      <c r="C7" s="99"/>
      <c r="D7" s="98"/>
      <c r="E7" s="100"/>
      <c r="F7" s="100"/>
      <c r="G7" s="100"/>
      <c r="H7" s="98"/>
    </row>
  </sheetData>
  <sheetProtection/>
  <mergeCells count="10">
    <mergeCell ref="A1:H1"/>
    <mergeCell ref="C4:D4"/>
    <mergeCell ref="E4:H4"/>
    <mergeCell ref="G5:H5"/>
    <mergeCell ref="A4:A6"/>
    <mergeCell ref="B4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1" horizontalDpi="300" verticalDpi="300" orientation="landscape" pageOrder="overThenDown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2"/>
  <sheetViews>
    <sheetView tabSelected="1" zoomScaleSheetLayoutView="100" workbookViewId="0" topLeftCell="A7">
      <selection activeCell="F9" sqref="F9"/>
    </sheetView>
  </sheetViews>
  <sheetFormatPr defaultColWidth="7.8515625" defaultRowHeight="19.5" customHeight="1"/>
  <cols>
    <col min="1" max="1" width="39.421875" style="14" customWidth="1"/>
    <col min="2" max="2" width="21.7109375" style="14" customWidth="1"/>
    <col min="3" max="3" width="26.140625" style="14" customWidth="1"/>
    <col min="4" max="4" width="21.7109375" style="14" customWidth="1"/>
    <col min="5" max="159" width="7.7109375" style="14" customWidth="1"/>
    <col min="160" max="16384" width="7.8515625" style="14" customWidth="1"/>
  </cols>
  <sheetData>
    <row r="1" spans="1:251" s="14" customFormat="1" ht="19.5" customHeight="1">
      <c r="A1" s="15" t="s">
        <v>247</v>
      </c>
      <c r="B1" s="55"/>
      <c r="C1" s="56"/>
      <c r="D1" s="57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</row>
    <row r="2" spans="1:251" s="14" customFormat="1" ht="30.75" customHeight="1">
      <c r="A2" s="58" t="s">
        <v>248</v>
      </c>
      <c r="B2" s="59"/>
      <c r="C2" s="60"/>
      <c r="D2" s="59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</row>
    <row r="3" spans="1:251" s="14" customFormat="1" ht="19.5" customHeight="1">
      <c r="A3" s="19" t="s">
        <v>249</v>
      </c>
      <c r="B3" s="61"/>
      <c r="C3" s="62"/>
      <c r="D3" s="20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</row>
    <row r="4" spans="1:251" s="14" customFormat="1" ht="23.25" customHeight="1">
      <c r="A4" s="39" t="s">
        <v>3</v>
      </c>
      <c r="B4" s="39"/>
      <c r="C4" s="39" t="s">
        <v>4</v>
      </c>
      <c r="D4" s="3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</row>
    <row r="5" spans="1:251" s="14" customFormat="1" ht="24" customHeight="1">
      <c r="A5" s="63" t="s">
        <v>5</v>
      </c>
      <c r="B5" s="64" t="s">
        <v>250</v>
      </c>
      <c r="C5" s="63" t="s">
        <v>5</v>
      </c>
      <c r="D5" s="63" t="s">
        <v>250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</row>
    <row r="6" spans="1:251" s="14" customFormat="1" ht="24" customHeight="1">
      <c r="A6" s="65" t="s">
        <v>11</v>
      </c>
      <c r="B6" s="66">
        <v>1013</v>
      </c>
      <c r="C6" s="67" t="s">
        <v>251</v>
      </c>
      <c r="D6" s="68">
        <f>372.32+72.46</f>
        <v>444.78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</row>
    <row r="7" spans="1:251" s="14" customFormat="1" ht="19.5" customHeight="1">
      <c r="A7" s="69" t="s">
        <v>252</v>
      </c>
      <c r="B7" s="70"/>
      <c r="C7" s="67" t="s">
        <v>253</v>
      </c>
      <c r="D7" s="71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</row>
    <row r="8" spans="1:251" s="14" customFormat="1" ht="19.5" customHeight="1">
      <c r="A8" s="72" t="s">
        <v>254</v>
      </c>
      <c r="B8" s="70"/>
      <c r="C8" s="67" t="s">
        <v>255</v>
      </c>
      <c r="D8" s="68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</row>
    <row r="9" spans="1:251" s="14" customFormat="1" ht="19.5" customHeight="1">
      <c r="A9" s="72" t="s">
        <v>256</v>
      </c>
      <c r="B9" s="73"/>
      <c r="C9" s="67" t="s">
        <v>257</v>
      </c>
      <c r="D9" s="68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</row>
    <row r="10" spans="1:251" s="14" customFormat="1" ht="19.5" customHeight="1">
      <c r="A10" s="74" t="s">
        <v>258</v>
      </c>
      <c r="B10" s="75"/>
      <c r="C10" s="67" t="s">
        <v>259</v>
      </c>
      <c r="D10" s="68">
        <v>31.7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</row>
    <row r="11" spans="1:251" s="14" customFormat="1" ht="19.5" customHeight="1">
      <c r="A11" s="74" t="s">
        <v>260</v>
      </c>
      <c r="B11" s="75"/>
      <c r="C11" s="67" t="s">
        <v>261</v>
      </c>
      <c r="D11" s="68">
        <v>12.73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</row>
    <row r="12" spans="1:251" s="14" customFormat="1" ht="19.5" customHeight="1">
      <c r="A12" s="74" t="s">
        <v>262</v>
      </c>
      <c r="B12" s="70"/>
      <c r="C12" s="67" t="s">
        <v>263</v>
      </c>
      <c r="D12" s="68">
        <v>121.54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</row>
    <row r="13" spans="1:251" s="14" customFormat="1" ht="19.5" customHeight="1">
      <c r="A13" s="76"/>
      <c r="B13" s="77"/>
      <c r="C13" s="67" t="s">
        <v>264</v>
      </c>
      <c r="D13" s="68">
        <v>55.28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</row>
    <row r="14" spans="1:251" s="14" customFormat="1" ht="19.5" customHeight="1">
      <c r="A14" s="76"/>
      <c r="B14" s="66"/>
      <c r="C14" s="67" t="s">
        <v>265</v>
      </c>
      <c r="D14" s="68">
        <v>100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</row>
    <row r="15" spans="1:251" s="14" customFormat="1" ht="19.5" customHeight="1">
      <c r="A15" s="76"/>
      <c r="B15" s="66"/>
      <c r="C15" s="67" t="s">
        <v>266</v>
      </c>
      <c r="D15" s="68">
        <v>56.69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</row>
    <row r="16" spans="1:251" s="14" customFormat="1" ht="19.5" customHeight="1">
      <c r="A16" s="76"/>
      <c r="B16" s="66"/>
      <c r="C16" s="67" t="s">
        <v>267</v>
      </c>
      <c r="D16" s="68">
        <f>357.52+0.5</f>
        <v>358.02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</row>
    <row r="17" spans="1:251" s="14" customFormat="1" ht="19.5" customHeight="1">
      <c r="A17" s="76"/>
      <c r="B17" s="66"/>
      <c r="C17" s="67" t="s">
        <v>268</v>
      </c>
      <c r="D17" s="68">
        <v>28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</row>
    <row r="18" spans="1:251" s="14" customFormat="1" ht="30">
      <c r="A18" s="78"/>
      <c r="B18" s="66"/>
      <c r="C18" s="79" t="s">
        <v>269</v>
      </c>
      <c r="D18" s="68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  <c r="IQ18" s="87"/>
    </row>
    <row r="19" spans="1:251" s="14" customFormat="1" ht="19.5" customHeight="1">
      <c r="A19" s="78"/>
      <c r="B19" s="66"/>
      <c r="C19" s="80" t="s">
        <v>270</v>
      </c>
      <c r="D19" s="68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</row>
    <row r="20" spans="1:251" s="14" customFormat="1" ht="19.5" customHeight="1">
      <c r="A20" s="78"/>
      <c r="B20" s="66"/>
      <c r="C20" s="79" t="s">
        <v>271</v>
      </c>
      <c r="D20" s="68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</row>
    <row r="21" spans="1:251" s="14" customFormat="1" ht="30">
      <c r="A21" s="78"/>
      <c r="B21" s="66"/>
      <c r="C21" s="79" t="s">
        <v>272</v>
      </c>
      <c r="D21" s="68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</row>
    <row r="22" spans="1:251" s="14" customFormat="1" ht="19.5" customHeight="1">
      <c r="A22" s="78"/>
      <c r="B22" s="66"/>
      <c r="C22" s="79" t="s">
        <v>273</v>
      </c>
      <c r="D22" s="68">
        <v>36.92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</row>
    <row r="23" spans="1:251" s="14" customFormat="1" ht="19.5" customHeight="1">
      <c r="A23" s="78"/>
      <c r="B23" s="66"/>
      <c r="C23" s="79"/>
      <c r="D23" s="68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</row>
    <row r="24" spans="1:251" s="14" customFormat="1" ht="19.5" customHeight="1">
      <c r="A24" s="78"/>
      <c r="B24" s="66"/>
      <c r="C24" s="79"/>
      <c r="D24" s="68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</row>
    <row r="25" spans="1:251" s="14" customFormat="1" ht="19.5" customHeight="1">
      <c r="A25" s="78"/>
      <c r="B25" s="66"/>
      <c r="C25" s="79"/>
      <c r="D25" s="68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</row>
    <row r="26" spans="1:251" s="14" customFormat="1" ht="19.5" customHeight="1">
      <c r="A26" s="78"/>
      <c r="B26" s="66"/>
      <c r="C26" s="79"/>
      <c r="D26" s="6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</row>
    <row r="27" spans="1:251" s="14" customFormat="1" ht="19.5" customHeight="1">
      <c r="A27" s="78"/>
      <c r="B27" s="66"/>
      <c r="C27" s="79"/>
      <c r="D27" s="68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  <c r="IQ27" s="87"/>
    </row>
    <row r="28" spans="1:251" s="14" customFormat="1" ht="19.5" customHeight="1">
      <c r="A28" s="78"/>
      <c r="B28" s="66"/>
      <c r="C28" s="79"/>
      <c r="D28" s="68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  <c r="IN28" s="87"/>
      <c r="IO28" s="87"/>
      <c r="IP28" s="87"/>
      <c r="IQ28" s="87"/>
    </row>
    <row r="29" spans="1:251" s="14" customFormat="1" ht="19.5" customHeight="1">
      <c r="A29" s="78"/>
      <c r="B29" s="66"/>
      <c r="C29" s="79"/>
      <c r="D29" s="68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  <c r="IO29" s="87"/>
      <c r="IP29" s="87"/>
      <c r="IQ29" s="87"/>
    </row>
    <row r="30" spans="1:251" s="14" customFormat="1" ht="19.5" customHeight="1">
      <c r="A30" s="81"/>
      <c r="B30" s="66"/>
      <c r="C30" s="79"/>
      <c r="D30" s="68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/>
      <c r="IK30" s="87"/>
      <c r="IL30" s="87"/>
      <c r="IM30" s="87"/>
      <c r="IN30" s="87"/>
      <c r="IO30" s="87"/>
      <c r="IP30" s="87"/>
      <c r="IQ30" s="87"/>
    </row>
    <row r="31" spans="1:251" s="14" customFormat="1" ht="19.5" customHeight="1">
      <c r="A31" s="81"/>
      <c r="B31" s="66"/>
      <c r="C31" s="79"/>
      <c r="D31" s="68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  <c r="IQ31" s="87"/>
    </row>
    <row r="32" spans="1:251" s="14" customFormat="1" ht="19.5" customHeight="1">
      <c r="A32" s="76" t="s">
        <v>29</v>
      </c>
      <c r="B32" s="66">
        <v>232.66</v>
      </c>
      <c r="C32" s="82"/>
      <c r="D32" s="83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</row>
    <row r="33" spans="1:251" s="14" customFormat="1" ht="19.5" customHeight="1">
      <c r="A33" s="76"/>
      <c r="B33" s="84"/>
      <c r="C33" s="79"/>
      <c r="D33" s="83"/>
      <c r="E33" s="16"/>
      <c r="F33" s="1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  <c r="IL33" s="87"/>
      <c r="IM33" s="87"/>
      <c r="IN33" s="87"/>
      <c r="IO33" s="87"/>
      <c r="IP33" s="87"/>
      <c r="IQ33" s="87"/>
    </row>
    <row r="34" spans="1:251" s="14" customFormat="1" ht="19.5" customHeight="1">
      <c r="A34" s="76"/>
      <c r="B34" s="70"/>
      <c r="C34" s="80"/>
      <c r="D34" s="83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  <c r="IL34" s="87"/>
      <c r="IM34" s="87"/>
      <c r="IN34" s="87"/>
      <c r="IO34" s="87"/>
      <c r="IP34" s="87"/>
      <c r="IQ34" s="87"/>
    </row>
    <row r="35" spans="1:5" s="14" customFormat="1" ht="19.5" customHeight="1">
      <c r="A35" s="85" t="s">
        <v>46</v>
      </c>
      <c r="B35" s="86">
        <f>B32+B6</f>
        <v>1245.66</v>
      </c>
      <c r="C35" s="82" t="s">
        <v>47</v>
      </c>
      <c r="D35" s="83">
        <f>SUM(D6:D34)</f>
        <v>1245.66</v>
      </c>
      <c r="E35" s="16"/>
    </row>
    <row r="36" spans="1:256" s="2" customFormat="1" ht="19.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s="2" customFormat="1" ht="19.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s="2" customFormat="1" ht="19.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s="2" customFormat="1" ht="19.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s="2" customFormat="1" ht="19.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s="2" customFormat="1" ht="19.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="14" customFormat="1" ht="19.5" customHeight="1">
      <c r="C42" s="16"/>
    </row>
  </sheetData>
  <sheetProtection/>
  <mergeCells count="2">
    <mergeCell ref="A4:B4"/>
    <mergeCell ref="C4:D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5"/>
  <sheetViews>
    <sheetView zoomScaleSheetLayoutView="100" workbookViewId="0" topLeftCell="A1">
      <selection activeCell="K19" sqref="K19"/>
    </sheetView>
  </sheetViews>
  <sheetFormatPr defaultColWidth="7.8515625" defaultRowHeight="12.75" customHeight="1"/>
  <cols>
    <col min="1" max="2" width="16.28125" style="14" customWidth="1"/>
    <col min="3" max="3" width="33.7109375" style="35" customWidth="1"/>
    <col min="4" max="4" width="14.421875" style="14" customWidth="1"/>
    <col min="5" max="5" width="12.421875" style="14" customWidth="1"/>
    <col min="6" max="11" width="14.421875" style="14" customWidth="1"/>
    <col min="12" max="16384" width="7.8515625" style="14" customWidth="1"/>
  </cols>
  <sheetData>
    <row r="1" spans="1:3" s="14" customFormat="1" ht="19.5" customHeight="1">
      <c r="A1" s="15" t="s">
        <v>274</v>
      </c>
      <c r="C1" s="35"/>
    </row>
    <row r="2" spans="1:11" s="14" customFormat="1" ht="27" customHeight="1">
      <c r="A2" s="17" t="s">
        <v>275</v>
      </c>
      <c r="B2" s="17"/>
      <c r="C2" s="36"/>
      <c r="D2" s="17"/>
      <c r="E2" s="17"/>
      <c r="F2" s="17"/>
      <c r="G2" s="17"/>
      <c r="H2" s="17"/>
      <c r="I2" s="17"/>
      <c r="J2" s="17"/>
      <c r="K2" s="17"/>
    </row>
    <row r="3" spans="2:11" s="14" customFormat="1" ht="19.5" customHeight="1">
      <c r="B3" s="37"/>
      <c r="C3" s="38"/>
      <c r="D3" s="37"/>
      <c r="E3" s="37"/>
      <c r="F3" s="37"/>
      <c r="G3" s="37"/>
      <c r="H3" s="37"/>
      <c r="I3" s="37"/>
      <c r="J3" s="37"/>
      <c r="K3" s="52" t="s">
        <v>2</v>
      </c>
    </row>
    <row r="4" spans="1:11" s="14" customFormat="1" ht="24" customHeight="1">
      <c r="A4" s="21" t="s">
        <v>50</v>
      </c>
      <c r="B4" s="39" t="s">
        <v>276</v>
      </c>
      <c r="C4" s="7"/>
      <c r="D4" s="40" t="s">
        <v>60</v>
      </c>
      <c r="E4" s="7" t="s">
        <v>29</v>
      </c>
      <c r="F4" s="7" t="s">
        <v>252</v>
      </c>
      <c r="G4" s="7" t="s">
        <v>254</v>
      </c>
      <c r="H4" s="7" t="s">
        <v>256</v>
      </c>
      <c r="I4" s="53" t="s">
        <v>277</v>
      </c>
      <c r="J4" s="7" t="s">
        <v>278</v>
      </c>
      <c r="K4" s="7" t="s">
        <v>262</v>
      </c>
    </row>
    <row r="5" spans="1:11" s="14" customFormat="1" ht="27" customHeight="1">
      <c r="A5" s="21"/>
      <c r="B5" s="41" t="s">
        <v>53</v>
      </c>
      <c r="C5" s="42" t="s">
        <v>54</v>
      </c>
      <c r="D5" s="43"/>
      <c r="E5" s="43"/>
      <c r="F5" s="43"/>
      <c r="G5" s="43"/>
      <c r="H5" s="43"/>
      <c r="I5" s="54"/>
      <c r="J5" s="7"/>
      <c r="K5" s="7"/>
    </row>
    <row r="6" spans="1:11" s="14" customFormat="1" ht="27" customHeight="1">
      <c r="A6" s="44" t="s">
        <v>1</v>
      </c>
      <c r="B6" s="45"/>
      <c r="C6" s="46"/>
      <c r="D6" s="30">
        <f>E6+F6</f>
        <v>1245.6599999999999</v>
      </c>
      <c r="E6" s="30">
        <f>E7+E16+E19+E22+E32+E42+E47+E56+E59+E39</f>
        <v>232.66</v>
      </c>
      <c r="F6" s="30">
        <f>F7+F16+F19+F22+F32+F42+F47+F56+F59+F39</f>
        <v>1012.9999999999999</v>
      </c>
      <c r="G6" s="47"/>
      <c r="H6" s="47"/>
      <c r="I6" s="54"/>
      <c r="J6" s="22"/>
      <c r="K6" s="22"/>
    </row>
    <row r="7" spans="1:11" s="14" customFormat="1" ht="16.5" customHeight="1">
      <c r="A7" s="30"/>
      <c r="B7" s="30" t="s">
        <v>62</v>
      </c>
      <c r="C7" s="48" t="s">
        <v>63</v>
      </c>
      <c r="D7" s="30">
        <f>E7+F7</f>
        <v>444.78</v>
      </c>
      <c r="E7" s="30">
        <v>72.46</v>
      </c>
      <c r="F7" s="30">
        <v>372.32</v>
      </c>
      <c r="G7" s="30"/>
      <c r="H7" s="30"/>
      <c r="I7" s="30"/>
      <c r="J7" s="30"/>
      <c r="K7" s="30"/>
    </row>
    <row r="8" spans="1:11" s="14" customFormat="1" ht="18" customHeight="1">
      <c r="A8" s="30"/>
      <c r="B8" s="30" t="s">
        <v>64</v>
      </c>
      <c r="C8" s="48" t="s">
        <v>65</v>
      </c>
      <c r="D8" s="30">
        <f aca="true" t="shared" si="0" ref="D8:D39">E8+F8</f>
        <v>16.97</v>
      </c>
      <c r="E8" s="30"/>
      <c r="F8" s="30">
        <v>16.97</v>
      </c>
      <c r="G8" s="30"/>
      <c r="H8" s="30"/>
      <c r="I8" s="30"/>
      <c r="J8" s="30"/>
      <c r="K8" s="30"/>
    </row>
    <row r="9" spans="1:11" s="14" customFormat="1" ht="18" customHeight="1">
      <c r="A9" s="30"/>
      <c r="B9" s="30" t="s">
        <v>66</v>
      </c>
      <c r="C9" s="48" t="s">
        <v>67</v>
      </c>
      <c r="D9" s="30">
        <f t="shared" si="0"/>
        <v>16.97</v>
      </c>
      <c r="E9" s="30"/>
      <c r="F9" s="30">
        <v>16.97</v>
      </c>
      <c r="G9" s="30"/>
      <c r="H9" s="30"/>
      <c r="I9" s="30"/>
      <c r="J9" s="30"/>
      <c r="K9" s="30"/>
    </row>
    <row r="10" spans="1:11" s="14" customFormat="1" ht="18" customHeight="1">
      <c r="A10" s="30"/>
      <c r="B10" s="30" t="s">
        <v>68</v>
      </c>
      <c r="C10" s="48" t="s">
        <v>69</v>
      </c>
      <c r="D10" s="30">
        <f t="shared" si="0"/>
        <v>401.21999999999997</v>
      </c>
      <c r="E10" s="30">
        <v>72.46</v>
      </c>
      <c r="F10" s="30">
        <v>328.76</v>
      </c>
      <c r="G10" s="30"/>
      <c r="H10" s="30"/>
      <c r="I10" s="30"/>
      <c r="J10" s="30"/>
      <c r="K10" s="30"/>
    </row>
    <row r="11" spans="1:11" s="14" customFormat="1" ht="18" customHeight="1">
      <c r="A11" s="30"/>
      <c r="B11" s="30" t="s">
        <v>70</v>
      </c>
      <c r="C11" s="48" t="s">
        <v>67</v>
      </c>
      <c r="D11" s="30">
        <f t="shared" si="0"/>
        <v>401.21999999999997</v>
      </c>
      <c r="E11" s="30">
        <v>72.46</v>
      </c>
      <c r="F11" s="30">
        <v>328.76</v>
      </c>
      <c r="G11" s="30"/>
      <c r="H11" s="30"/>
      <c r="I11" s="30"/>
      <c r="J11" s="30"/>
      <c r="K11" s="30"/>
    </row>
    <row r="12" spans="1:11" s="14" customFormat="1" ht="18" customHeight="1">
      <c r="A12" s="30"/>
      <c r="B12" s="30" t="s">
        <v>71</v>
      </c>
      <c r="C12" s="48" t="s">
        <v>72</v>
      </c>
      <c r="D12" s="30">
        <f t="shared" si="0"/>
        <v>22.27</v>
      </c>
      <c r="E12" s="30"/>
      <c r="F12" s="30">
        <v>22.27</v>
      </c>
      <c r="G12" s="30"/>
      <c r="H12" s="30"/>
      <c r="I12" s="30"/>
      <c r="J12" s="30"/>
      <c r="K12" s="30"/>
    </row>
    <row r="13" spans="1:11" s="14" customFormat="1" ht="18" customHeight="1">
      <c r="A13" s="30"/>
      <c r="B13" s="30" t="s">
        <v>73</v>
      </c>
      <c r="C13" s="48" t="s">
        <v>67</v>
      </c>
      <c r="D13" s="30">
        <f t="shared" si="0"/>
        <v>23.27</v>
      </c>
      <c r="E13" s="30"/>
      <c r="F13" s="30">
        <v>23.27</v>
      </c>
      <c r="G13" s="30"/>
      <c r="H13" s="30"/>
      <c r="I13" s="30"/>
      <c r="J13" s="30"/>
      <c r="K13" s="30"/>
    </row>
    <row r="14" spans="1:11" s="14" customFormat="1" ht="18" customHeight="1">
      <c r="A14" s="30"/>
      <c r="B14" s="30" t="s">
        <v>74</v>
      </c>
      <c r="C14" s="48" t="s">
        <v>75</v>
      </c>
      <c r="D14" s="30">
        <f t="shared" si="0"/>
        <v>76.78</v>
      </c>
      <c r="E14" s="30"/>
      <c r="F14" s="30">
        <v>76.78</v>
      </c>
      <c r="G14" s="30"/>
      <c r="H14" s="30"/>
      <c r="I14" s="30"/>
      <c r="J14" s="30"/>
      <c r="K14" s="30"/>
    </row>
    <row r="15" spans="1:11" s="14" customFormat="1" ht="18" customHeight="1">
      <c r="A15" s="30"/>
      <c r="B15" s="30" t="s">
        <v>76</v>
      </c>
      <c r="C15" s="48" t="s">
        <v>67</v>
      </c>
      <c r="D15" s="30">
        <f t="shared" si="0"/>
        <v>76.78</v>
      </c>
      <c r="E15" s="30"/>
      <c r="F15" s="30">
        <v>76.78</v>
      </c>
      <c r="G15" s="30"/>
      <c r="H15" s="30"/>
      <c r="I15" s="30"/>
      <c r="J15" s="30"/>
      <c r="K15" s="30"/>
    </row>
    <row r="16" spans="1:11" s="14" customFormat="1" ht="18" customHeight="1">
      <c r="A16" s="30"/>
      <c r="B16" s="49">
        <v>206</v>
      </c>
      <c r="C16" s="48" t="s">
        <v>77</v>
      </c>
      <c r="D16" s="30">
        <f t="shared" si="0"/>
        <v>31.7</v>
      </c>
      <c r="E16" s="30">
        <v>31.7</v>
      </c>
      <c r="F16" s="30"/>
      <c r="G16" s="30"/>
      <c r="H16" s="30"/>
      <c r="I16" s="30"/>
      <c r="J16" s="30"/>
      <c r="K16" s="30"/>
    </row>
    <row r="17" spans="1:11" s="14" customFormat="1" ht="18" customHeight="1">
      <c r="A17" s="30"/>
      <c r="B17" s="30" t="s">
        <v>78</v>
      </c>
      <c r="C17" s="48" t="s">
        <v>79</v>
      </c>
      <c r="D17" s="30">
        <f t="shared" si="0"/>
        <v>31.7</v>
      </c>
      <c r="E17" s="30">
        <v>31.7</v>
      </c>
      <c r="F17" s="30"/>
      <c r="G17" s="30"/>
      <c r="H17" s="30"/>
      <c r="I17" s="30"/>
      <c r="J17" s="30"/>
      <c r="K17" s="30"/>
    </row>
    <row r="18" spans="1:11" s="14" customFormat="1" ht="18" customHeight="1">
      <c r="A18" s="30"/>
      <c r="B18" s="30" t="s">
        <v>80</v>
      </c>
      <c r="C18" s="48" t="s">
        <v>81</v>
      </c>
      <c r="D18" s="30">
        <f t="shared" si="0"/>
        <v>31.7</v>
      </c>
      <c r="E18" s="30">
        <v>31.7</v>
      </c>
      <c r="F18" s="30"/>
      <c r="G18" s="30"/>
      <c r="H18" s="30"/>
      <c r="I18" s="30"/>
      <c r="J18" s="30"/>
      <c r="K18" s="30"/>
    </row>
    <row r="19" spans="1:11" s="14" customFormat="1" ht="18" customHeight="1">
      <c r="A19" s="30"/>
      <c r="B19" s="30" t="s">
        <v>82</v>
      </c>
      <c r="C19" s="48" t="s">
        <v>83</v>
      </c>
      <c r="D19" s="30">
        <f t="shared" si="0"/>
        <v>12.73</v>
      </c>
      <c r="E19" s="30"/>
      <c r="F19" s="30">
        <v>12.73</v>
      </c>
      <c r="G19" s="30"/>
      <c r="H19" s="30"/>
      <c r="I19" s="30"/>
      <c r="J19" s="30"/>
      <c r="K19" s="30"/>
    </row>
    <row r="20" spans="1:11" s="14" customFormat="1" ht="18" customHeight="1">
      <c r="A20" s="30"/>
      <c r="B20" s="30" t="s">
        <v>84</v>
      </c>
      <c r="C20" s="48" t="s">
        <v>85</v>
      </c>
      <c r="D20" s="30">
        <f t="shared" si="0"/>
        <v>12.73</v>
      </c>
      <c r="E20" s="30"/>
      <c r="F20" s="30">
        <v>12.73</v>
      </c>
      <c r="G20" s="30"/>
      <c r="H20" s="30"/>
      <c r="I20" s="30"/>
      <c r="J20" s="30"/>
      <c r="K20" s="30"/>
    </row>
    <row r="21" spans="1:11" s="14" customFormat="1" ht="18" customHeight="1">
      <c r="A21" s="30"/>
      <c r="B21" s="30" t="s">
        <v>86</v>
      </c>
      <c r="C21" s="48" t="s">
        <v>87</v>
      </c>
      <c r="D21" s="30">
        <f t="shared" si="0"/>
        <v>12.73</v>
      </c>
      <c r="E21" s="30"/>
      <c r="F21" s="30">
        <v>12.73</v>
      </c>
      <c r="G21" s="30"/>
      <c r="H21" s="30"/>
      <c r="I21" s="30"/>
      <c r="J21" s="30"/>
      <c r="K21" s="30"/>
    </row>
    <row r="22" spans="1:11" s="14" customFormat="1" ht="18" customHeight="1">
      <c r="A22" s="30"/>
      <c r="B22" s="30" t="s">
        <v>88</v>
      </c>
      <c r="C22" s="48" t="s">
        <v>89</v>
      </c>
      <c r="D22" s="30">
        <f t="shared" si="0"/>
        <v>121.54</v>
      </c>
      <c r="E22" s="30"/>
      <c r="F22" s="30">
        <v>121.54</v>
      </c>
      <c r="G22" s="30"/>
      <c r="H22" s="30"/>
      <c r="I22" s="30"/>
      <c r="J22" s="30"/>
      <c r="K22" s="30"/>
    </row>
    <row r="23" spans="1:11" s="14" customFormat="1" ht="18" customHeight="1">
      <c r="A23" s="30"/>
      <c r="B23" s="30" t="s">
        <v>90</v>
      </c>
      <c r="C23" s="48" t="s">
        <v>91</v>
      </c>
      <c r="D23" s="30">
        <f t="shared" si="0"/>
        <v>22.75</v>
      </c>
      <c r="E23" s="30"/>
      <c r="F23" s="30">
        <v>22.75</v>
      </c>
      <c r="G23" s="30"/>
      <c r="H23" s="30"/>
      <c r="I23" s="30"/>
      <c r="J23" s="30"/>
      <c r="K23" s="30"/>
    </row>
    <row r="24" spans="1:11" s="14" customFormat="1" ht="18" customHeight="1">
      <c r="A24" s="30"/>
      <c r="B24" s="30" t="s">
        <v>92</v>
      </c>
      <c r="C24" s="48" t="s">
        <v>93</v>
      </c>
      <c r="D24" s="30">
        <f t="shared" si="0"/>
        <v>22.75</v>
      </c>
      <c r="E24" s="30"/>
      <c r="F24" s="30">
        <v>22.75</v>
      </c>
      <c r="G24" s="30"/>
      <c r="H24" s="30"/>
      <c r="I24" s="30"/>
      <c r="J24" s="30"/>
      <c r="K24" s="30"/>
    </row>
    <row r="25" spans="1:11" s="14" customFormat="1" ht="18" customHeight="1">
      <c r="A25" s="30"/>
      <c r="B25" s="30" t="s">
        <v>94</v>
      </c>
      <c r="C25" s="48" t="s">
        <v>95</v>
      </c>
      <c r="D25" s="30">
        <f t="shared" si="0"/>
        <v>96</v>
      </c>
      <c r="E25" s="30"/>
      <c r="F25" s="30">
        <v>96</v>
      </c>
      <c r="G25" s="30"/>
      <c r="H25" s="30"/>
      <c r="I25" s="30"/>
      <c r="J25" s="30"/>
      <c r="K25" s="30"/>
    </row>
    <row r="26" spans="1:11" s="14" customFormat="1" ht="18" customHeight="1">
      <c r="A26" s="30"/>
      <c r="B26" s="30" t="s">
        <v>96</v>
      </c>
      <c r="C26" s="48" t="s">
        <v>97</v>
      </c>
      <c r="D26" s="30">
        <f t="shared" si="0"/>
        <v>19.96</v>
      </c>
      <c r="E26" s="30"/>
      <c r="F26" s="30">
        <v>19.96</v>
      </c>
      <c r="G26" s="30"/>
      <c r="H26" s="30"/>
      <c r="I26" s="30"/>
      <c r="J26" s="30"/>
      <c r="K26" s="30"/>
    </row>
    <row r="27" spans="1:11" s="14" customFormat="1" ht="18" customHeight="1">
      <c r="A27" s="30"/>
      <c r="B27" s="30" t="s">
        <v>98</v>
      </c>
      <c r="C27" s="48" t="s">
        <v>99</v>
      </c>
      <c r="D27" s="30">
        <f t="shared" si="0"/>
        <v>2.21</v>
      </c>
      <c r="E27" s="30"/>
      <c r="F27" s="30">
        <v>2.21</v>
      </c>
      <c r="G27" s="30"/>
      <c r="H27" s="30"/>
      <c r="I27" s="30"/>
      <c r="J27" s="30"/>
      <c r="K27" s="30"/>
    </row>
    <row r="28" spans="1:11" s="14" customFormat="1" ht="18" customHeight="1">
      <c r="A28" s="30"/>
      <c r="B28" s="30" t="s">
        <v>100</v>
      </c>
      <c r="C28" s="48" t="s">
        <v>101</v>
      </c>
      <c r="D28" s="30">
        <f t="shared" si="0"/>
        <v>49.22</v>
      </c>
      <c r="E28" s="30"/>
      <c r="F28" s="30">
        <v>49.22</v>
      </c>
      <c r="G28" s="30"/>
      <c r="H28" s="30"/>
      <c r="I28" s="30"/>
      <c r="J28" s="30"/>
      <c r="K28" s="30"/>
    </row>
    <row r="29" spans="1:11" s="14" customFormat="1" ht="18" customHeight="1">
      <c r="A29" s="30"/>
      <c r="B29" s="30" t="s">
        <v>102</v>
      </c>
      <c r="C29" s="48" t="s">
        <v>103</v>
      </c>
      <c r="D29" s="30">
        <f t="shared" si="0"/>
        <v>24.61</v>
      </c>
      <c r="E29" s="30"/>
      <c r="F29" s="30">
        <v>24.61</v>
      </c>
      <c r="G29" s="30"/>
      <c r="H29" s="30"/>
      <c r="I29" s="30"/>
      <c r="J29" s="30"/>
      <c r="K29" s="30"/>
    </row>
    <row r="30" spans="1:11" s="14" customFormat="1" ht="18" customHeight="1">
      <c r="A30" s="30"/>
      <c r="B30" s="30" t="s">
        <v>104</v>
      </c>
      <c r="C30" s="48" t="s">
        <v>105</v>
      </c>
      <c r="D30" s="30">
        <f t="shared" si="0"/>
        <v>2.79</v>
      </c>
      <c r="E30" s="30"/>
      <c r="F30" s="30">
        <v>2.79</v>
      </c>
      <c r="G30" s="30"/>
      <c r="H30" s="30"/>
      <c r="I30" s="30"/>
      <c r="J30" s="30"/>
      <c r="K30" s="30"/>
    </row>
    <row r="31" spans="1:11" s="14" customFormat="1" ht="18" customHeight="1">
      <c r="A31" s="30"/>
      <c r="B31" s="30" t="s">
        <v>106</v>
      </c>
      <c r="C31" s="48" t="s">
        <v>107</v>
      </c>
      <c r="D31" s="30">
        <f t="shared" si="0"/>
        <v>2.79</v>
      </c>
      <c r="E31" s="30"/>
      <c r="F31" s="30">
        <v>2.79</v>
      </c>
      <c r="G31" s="30"/>
      <c r="H31" s="30"/>
      <c r="I31" s="30"/>
      <c r="J31" s="30"/>
      <c r="K31" s="30"/>
    </row>
    <row r="32" spans="1:11" s="14" customFormat="1" ht="18" customHeight="1">
      <c r="A32" s="30"/>
      <c r="B32" s="30" t="s">
        <v>108</v>
      </c>
      <c r="C32" s="48" t="s">
        <v>109</v>
      </c>
      <c r="D32" s="30">
        <f t="shared" si="0"/>
        <v>55.28</v>
      </c>
      <c r="E32" s="30"/>
      <c r="F32" s="30">
        <v>55.28</v>
      </c>
      <c r="G32" s="30"/>
      <c r="H32" s="30"/>
      <c r="I32" s="30"/>
      <c r="J32" s="30"/>
      <c r="K32" s="30"/>
    </row>
    <row r="33" spans="1:11" s="14" customFormat="1" ht="18" customHeight="1">
      <c r="A33" s="30"/>
      <c r="B33" s="30" t="s">
        <v>110</v>
      </c>
      <c r="C33" s="48" t="s">
        <v>111</v>
      </c>
      <c r="D33" s="30">
        <f t="shared" si="0"/>
        <v>15.51</v>
      </c>
      <c r="E33" s="30"/>
      <c r="F33" s="30">
        <v>15.51</v>
      </c>
      <c r="G33" s="30"/>
      <c r="H33" s="30"/>
      <c r="I33" s="30"/>
      <c r="J33" s="30"/>
      <c r="K33" s="30"/>
    </row>
    <row r="34" spans="1:11" s="14" customFormat="1" ht="18" customHeight="1">
      <c r="A34" s="30"/>
      <c r="B34" s="30" t="s">
        <v>112</v>
      </c>
      <c r="C34" s="48" t="s">
        <v>113</v>
      </c>
      <c r="D34" s="30">
        <f t="shared" si="0"/>
        <v>15.51</v>
      </c>
      <c r="E34" s="30"/>
      <c r="F34" s="30">
        <v>15.51</v>
      </c>
      <c r="G34" s="30"/>
      <c r="H34" s="30"/>
      <c r="I34" s="30"/>
      <c r="J34" s="30"/>
      <c r="K34" s="30"/>
    </row>
    <row r="35" spans="1:11" s="14" customFormat="1" ht="18" customHeight="1">
      <c r="A35" s="30"/>
      <c r="B35" s="30" t="s">
        <v>114</v>
      </c>
      <c r="C35" s="48" t="s">
        <v>115</v>
      </c>
      <c r="D35" s="30">
        <f t="shared" si="0"/>
        <v>39.77</v>
      </c>
      <c r="E35" s="30"/>
      <c r="F35" s="30">
        <v>39.77</v>
      </c>
      <c r="G35" s="30"/>
      <c r="H35" s="30"/>
      <c r="I35" s="30"/>
      <c r="J35" s="30"/>
      <c r="K35" s="30"/>
    </row>
    <row r="36" spans="1:11" s="14" customFormat="1" ht="18" customHeight="1">
      <c r="A36" s="30"/>
      <c r="B36" s="30" t="s">
        <v>116</v>
      </c>
      <c r="C36" s="48" t="s">
        <v>117</v>
      </c>
      <c r="D36" s="30">
        <f t="shared" si="0"/>
        <v>24.61</v>
      </c>
      <c r="E36" s="30"/>
      <c r="F36" s="30">
        <v>24.61</v>
      </c>
      <c r="G36" s="30"/>
      <c r="H36" s="30"/>
      <c r="I36" s="30"/>
      <c r="J36" s="30"/>
      <c r="K36" s="30"/>
    </row>
    <row r="37" spans="1:11" s="14" customFormat="1" ht="18" customHeight="1">
      <c r="A37" s="30"/>
      <c r="B37" s="30" t="s">
        <v>118</v>
      </c>
      <c r="C37" s="48" t="s">
        <v>119</v>
      </c>
      <c r="D37" s="30">
        <f t="shared" si="0"/>
        <v>12.24</v>
      </c>
      <c r="E37" s="30"/>
      <c r="F37" s="30">
        <v>12.24</v>
      </c>
      <c r="G37" s="30"/>
      <c r="H37" s="30"/>
      <c r="I37" s="30"/>
      <c r="J37" s="30"/>
      <c r="K37" s="30"/>
    </row>
    <row r="38" spans="1:11" s="14" customFormat="1" ht="18" customHeight="1">
      <c r="A38" s="30"/>
      <c r="B38" s="30" t="s">
        <v>120</v>
      </c>
      <c r="C38" s="48" t="s">
        <v>121</v>
      </c>
      <c r="D38" s="30">
        <f t="shared" si="0"/>
        <v>2.92</v>
      </c>
      <c r="E38" s="30"/>
      <c r="F38" s="30">
        <v>2.92</v>
      </c>
      <c r="G38" s="30"/>
      <c r="H38" s="30"/>
      <c r="I38" s="30"/>
      <c r="J38" s="30"/>
      <c r="K38" s="30"/>
    </row>
    <row r="39" spans="1:11" s="14" customFormat="1" ht="18" customHeight="1">
      <c r="A39" s="30"/>
      <c r="B39" s="50">
        <v>211</v>
      </c>
      <c r="C39" s="48" t="s">
        <v>122</v>
      </c>
      <c r="D39" s="30">
        <f t="shared" si="0"/>
        <v>100</v>
      </c>
      <c r="E39" s="30">
        <v>100</v>
      </c>
      <c r="F39" s="30"/>
      <c r="G39" s="30"/>
      <c r="H39" s="30"/>
      <c r="I39" s="30"/>
      <c r="J39" s="30"/>
      <c r="K39" s="30"/>
    </row>
    <row r="40" spans="1:11" s="14" customFormat="1" ht="18" customHeight="1">
      <c r="A40" s="30"/>
      <c r="B40" s="30" t="s">
        <v>123</v>
      </c>
      <c r="C40" s="48" t="s">
        <v>124</v>
      </c>
      <c r="D40" s="30">
        <f aca="true" t="shared" si="1" ref="D40:D61">E40+F40</f>
        <v>100</v>
      </c>
      <c r="E40" s="30">
        <v>100</v>
      </c>
      <c r="F40" s="30"/>
      <c r="G40" s="30"/>
      <c r="H40" s="30"/>
      <c r="I40" s="30"/>
      <c r="J40" s="30"/>
      <c r="K40" s="30"/>
    </row>
    <row r="41" spans="1:11" s="14" customFormat="1" ht="18" customHeight="1">
      <c r="A41" s="30"/>
      <c r="B41" s="30" t="s">
        <v>125</v>
      </c>
      <c r="C41" s="48" t="s">
        <v>126</v>
      </c>
      <c r="D41" s="30">
        <f t="shared" si="1"/>
        <v>100</v>
      </c>
      <c r="E41" s="30">
        <v>100</v>
      </c>
      <c r="F41" s="30"/>
      <c r="G41" s="30"/>
      <c r="H41" s="30"/>
      <c r="I41" s="30"/>
      <c r="J41" s="30"/>
      <c r="K41" s="30"/>
    </row>
    <row r="42" spans="1:11" s="14" customFormat="1" ht="18" customHeight="1">
      <c r="A42" s="30"/>
      <c r="B42" s="30" t="s">
        <v>127</v>
      </c>
      <c r="C42" s="48" t="s">
        <v>128</v>
      </c>
      <c r="D42" s="30">
        <f t="shared" si="1"/>
        <v>56.69</v>
      </c>
      <c r="E42" s="30"/>
      <c r="F42" s="30">
        <v>56.69</v>
      </c>
      <c r="G42" s="30"/>
      <c r="H42" s="30"/>
      <c r="I42" s="30"/>
      <c r="J42" s="30"/>
      <c r="K42" s="30"/>
    </row>
    <row r="43" spans="1:11" s="14" customFormat="1" ht="18" customHeight="1">
      <c r="A43" s="30"/>
      <c r="B43" s="30" t="s">
        <v>129</v>
      </c>
      <c r="C43" s="48" t="s">
        <v>130</v>
      </c>
      <c r="D43" s="30">
        <f t="shared" si="1"/>
        <v>32</v>
      </c>
      <c r="E43" s="30"/>
      <c r="F43" s="30">
        <v>32</v>
      </c>
      <c r="G43" s="30"/>
      <c r="H43" s="30"/>
      <c r="I43" s="30"/>
      <c r="J43" s="30"/>
      <c r="K43" s="30"/>
    </row>
    <row r="44" spans="1:11" s="14" customFormat="1" ht="18" customHeight="1">
      <c r="A44" s="30"/>
      <c r="B44" s="30" t="s">
        <v>131</v>
      </c>
      <c r="C44" s="48" t="s">
        <v>132</v>
      </c>
      <c r="D44" s="30">
        <f t="shared" si="1"/>
        <v>32</v>
      </c>
      <c r="E44" s="30"/>
      <c r="F44" s="30">
        <v>32</v>
      </c>
      <c r="G44" s="30"/>
      <c r="H44" s="30"/>
      <c r="I44" s="30"/>
      <c r="J44" s="30"/>
      <c r="K44" s="30"/>
    </row>
    <row r="45" spans="1:11" s="14" customFormat="1" ht="18" customHeight="1">
      <c r="A45" s="30"/>
      <c r="B45" s="30" t="s">
        <v>133</v>
      </c>
      <c r="C45" s="48" t="s">
        <v>134</v>
      </c>
      <c r="D45" s="30">
        <f t="shared" si="1"/>
        <v>24.69</v>
      </c>
      <c r="E45" s="30"/>
      <c r="F45" s="30">
        <v>24.69</v>
      </c>
      <c r="G45" s="30"/>
      <c r="H45" s="30"/>
      <c r="I45" s="30"/>
      <c r="J45" s="30"/>
      <c r="K45" s="30"/>
    </row>
    <row r="46" spans="1:11" s="14" customFormat="1" ht="18" customHeight="1">
      <c r="A46" s="30"/>
      <c r="B46" s="30" t="s">
        <v>135</v>
      </c>
      <c r="C46" s="48" t="s">
        <v>136</v>
      </c>
      <c r="D46" s="30">
        <f t="shared" si="1"/>
        <v>24.69</v>
      </c>
      <c r="E46" s="30"/>
      <c r="F46" s="30">
        <v>24.69</v>
      </c>
      <c r="G46" s="30"/>
      <c r="H46" s="30"/>
      <c r="I46" s="30"/>
      <c r="J46" s="30"/>
      <c r="K46" s="30"/>
    </row>
    <row r="47" spans="1:11" s="14" customFormat="1" ht="18" customHeight="1">
      <c r="A47" s="30"/>
      <c r="B47" s="30" t="s">
        <v>137</v>
      </c>
      <c r="C47" s="48" t="s">
        <v>138</v>
      </c>
      <c r="D47" s="30">
        <f t="shared" si="1"/>
        <v>358.02</v>
      </c>
      <c r="E47" s="30">
        <v>0.5</v>
      </c>
      <c r="F47" s="30">
        <v>357.52</v>
      </c>
      <c r="G47" s="30"/>
      <c r="H47" s="30"/>
      <c r="I47" s="30"/>
      <c r="J47" s="30"/>
      <c r="K47" s="30"/>
    </row>
    <row r="48" spans="1:11" s="14" customFormat="1" ht="18" customHeight="1">
      <c r="A48" s="30"/>
      <c r="B48" s="30" t="s">
        <v>139</v>
      </c>
      <c r="C48" s="48" t="s">
        <v>140</v>
      </c>
      <c r="D48" s="30">
        <f t="shared" si="1"/>
        <v>191.25</v>
      </c>
      <c r="E48" s="30"/>
      <c r="F48" s="30">
        <v>191.25</v>
      </c>
      <c r="G48" s="30"/>
      <c r="H48" s="30"/>
      <c r="I48" s="30"/>
      <c r="J48" s="30"/>
      <c r="K48" s="30"/>
    </row>
    <row r="49" spans="1:11" s="14" customFormat="1" ht="18" customHeight="1">
      <c r="A49" s="30"/>
      <c r="B49" s="30" t="s">
        <v>141</v>
      </c>
      <c r="C49" s="48" t="s">
        <v>142</v>
      </c>
      <c r="D49" s="30">
        <f t="shared" si="1"/>
        <v>191.25</v>
      </c>
      <c r="E49" s="30"/>
      <c r="F49" s="30">
        <v>191.25</v>
      </c>
      <c r="G49" s="30"/>
      <c r="H49" s="30"/>
      <c r="I49" s="30"/>
      <c r="J49" s="30"/>
      <c r="K49" s="30"/>
    </row>
    <row r="50" spans="1:11" s="14" customFormat="1" ht="18" customHeight="1">
      <c r="A50" s="30"/>
      <c r="B50" s="30" t="s">
        <v>143</v>
      </c>
      <c r="C50" s="48" t="s">
        <v>144</v>
      </c>
      <c r="D50" s="30">
        <f t="shared" si="1"/>
        <v>12.46</v>
      </c>
      <c r="E50" s="30"/>
      <c r="F50" s="30">
        <v>12.46</v>
      </c>
      <c r="G50" s="30"/>
      <c r="H50" s="30"/>
      <c r="I50" s="30"/>
      <c r="J50" s="30"/>
      <c r="K50" s="30"/>
    </row>
    <row r="51" spans="1:11" s="14" customFormat="1" ht="25.5" customHeight="1">
      <c r="A51" s="30"/>
      <c r="B51" s="30" t="s">
        <v>145</v>
      </c>
      <c r="C51" s="48" t="s">
        <v>146</v>
      </c>
      <c r="D51" s="30">
        <f t="shared" si="1"/>
        <v>12.46</v>
      </c>
      <c r="E51" s="30"/>
      <c r="F51" s="30">
        <v>12.46</v>
      </c>
      <c r="G51" s="30"/>
      <c r="H51" s="30"/>
      <c r="I51" s="30"/>
      <c r="J51" s="30"/>
      <c r="K51" s="30"/>
    </row>
    <row r="52" spans="1:11" s="14" customFormat="1" ht="12.75" customHeight="1">
      <c r="A52" s="30"/>
      <c r="B52" s="30" t="s">
        <v>147</v>
      </c>
      <c r="C52" s="48" t="s">
        <v>148</v>
      </c>
      <c r="D52" s="30">
        <f t="shared" si="1"/>
        <v>153.81</v>
      </c>
      <c r="E52" s="30"/>
      <c r="F52" s="30">
        <v>153.81</v>
      </c>
      <c r="G52" s="30"/>
      <c r="H52" s="30"/>
      <c r="I52" s="30"/>
      <c r="J52" s="30"/>
      <c r="K52" s="30"/>
    </row>
    <row r="53" spans="1:11" s="14" customFormat="1" ht="12.75" customHeight="1">
      <c r="A53" s="30"/>
      <c r="B53" s="30" t="s">
        <v>149</v>
      </c>
      <c r="C53" s="48" t="s">
        <v>150</v>
      </c>
      <c r="D53" s="30">
        <f t="shared" si="1"/>
        <v>153.81</v>
      </c>
      <c r="E53" s="30"/>
      <c r="F53" s="30">
        <v>153.81</v>
      </c>
      <c r="G53" s="30"/>
      <c r="H53" s="30"/>
      <c r="I53" s="30"/>
      <c r="J53" s="30"/>
      <c r="K53" s="30"/>
    </row>
    <row r="54" spans="1:11" s="14" customFormat="1" ht="12.75" customHeight="1">
      <c r="A54" s="30"/>
      <c r="B54" s="30" t="s">
        <v>151</v>
      </c>
      <c r="C54" s="48" t="s">
        <v>152</v>
      </c>
      <c r="D54" s="30">
        <f t="shared" si="1"/>
        <v>0.5</v>
      </c>
      <c r="E54" s="30">
        <v>0.5</v>
      </c>
      <c r="F54" s="30"/>
      <c r="G54" s="30"/>
      <c r="H54" s="30"/>
      <c r="I54" s="30"/>
      <c r="J54" s="30"/>
      <c r="K54" s="30"/>
    </row>
    <row r="55" spans="1:11" s="14" customFormat="1" ht="12.75" customHeight="1">
      <c r="A55" s="30"/>
      <c r="B55" s="30" t="s">
        <v>153</v>
      </c>
      <c r="C55" s="48" t="s">
        <v>154</v>
      </c>
      <c r="D55" s="30">
        <f t="shared" si="1"/>
        <v>0.5</v>
      </c>
      <c r="E55" s="30">
        <v>0.5</v>
      </c>
      <c r="F55" s="30"/>
      <c r="G55" s="30"/>
      <c r="H55" s="30"/>
      <c r="I55" s="30"/>
      <c r="J55" s="30"/>
      <c r="K55" s="30"/>
    </row>
    <row r="56" spans="1:11" s="14" customFormat="1" ht="12.75" customHeight="1">
      <c r="A56" s="30"/>
      <c r="B56" s="50" t="s">
        <v>279</v>
      </c>
      <c r="C56" s="48" t="s">
        <v>155</v>
      </c>
      <c r="D56" s="30">
        <f t="shared" si="1"/>
        <v>28</v>
      </c>
      <c r="E56" s="30">
        <v>28</v>
      </c>
      <c r="F56" s="30"/>
      <c r="G56" s="30"/>
      <c r="H56" s="30"/>
      <c r="I56" s="30"/>
      <c r="J56" s="30"/>
      <c r="K56" s="30"/>
    </row>
    <row r="57" spans="1:11" s="14" customFormat="1" ht="12.75" customHeight="1">
      <c r="A57" s="30"/>
      <c r="B57" s="30" t="s">
        <v>156</v>
      </c>
      <c r="C57" s="48" t="s">
        <v>157</v>
      </c>
      <c r="D57" s="30">
        <f t="shared" si="1"/>
        <v>28</v>
      </c>
      <c r="E57" s="30">
        <v>28</v>
      </c>
      <c r="F57" s="30"/>
      <c r="G57" s="30"/>
      <c r="H57" s="30"/>
      <c r="I57" s="30"/>
      <c r="J57" s="30"/>
      <c r="K57" s="30"/>
    </row>
    <row r="58" spans="1:11" s="14" customFormat="1" ht="12.75" customHeight="1">
      <c r="A58" s="30"/>
      <c r="B58" s="30" t="s">
        <v>158</v>
      </c>
      <c r="C58" s="48" t="s">
        <v>159</v>
      </c>
      <c r="D58" s="30">
        <f t="shared" si="1"/>
        <v>28</v>
      </c>
      <c r="E58" s="30">
        <v>28</v>
      </c>
      <c r="F58" s="30"/>
      <c r="G58" s="30"/>
      <c r="H58" s="30"/>
      <c r="I58" s="30"/>
      <c r="J58" s="30"/>
      <c r="K58" s="30"/>
    </row>
    <row r="59" spans="1:11" s="14" customFormat="1" ht="12.75" customHeight="1">
      <c r="A59" s="30"/>
      <c r="B59" s="30" t="s">
        <v>160</v>
      </c>
      <c r="C59" s="48" t="s">
        <v>161</v>
      </c>
      <c r="D59" s="30">
        <f t="shared" si="1"/>
        <v>36.92</v>
      </c>
      <c r="E59" s="30"/>
      <c r="F59" s="30">
        <v>36.92</v>
      </c>
      <c r="G59" s="30"/>
      <c r="H59" s="30"/>
      <c r="I59" s="30"/>
      <c r="J59" s="30"/>
      <c r="K59" s="30"/>
    </row>
    <row r="60" spans="1:11" s="14" customFormat="1" ht="12.75" customHeight="1">
      <c r="A60" s="30"/>
      <c r="B60" s="30" t="s">
        <v>162</v>
      </c>
      <c r="C60" s="48" t="s">
        <v>163</v>
      </c>
      <c r="D60" s="30">
        <f t="shared" si="1"/>
        <v>36.92</v>
      </c>
      <c r="E60" s="30"/>
      <c r="F60" s="30">
        <v>36.92</v>
      </c>
      <c r="G60" s="30"/>
      <c r="H60" s="30"/>
      <c r="I60" s="30"/>
      <c r="J60" s="30"/>
      <c r="K60" s="27"/>
    </row>
    <row r="61" spans="1:11" s="14" customFormat="1" ht="12.75" customHeight="1">
      <c r="A61" s="30"/>
      <c r="B61" s="30" t="s">
        <v>164</v>
      </c>
      <c r="C61" s="48" t="s">
        <v>165</v>
      </c>
      <c r="D61" s="30">
        <f t="shared" si="1"/>
        <v>36.92</v>
      </c>
      <c r="E61" s="30"/>
      <c r="F61" s="30">
        <v>36.92</v>
      </c>
      <c r="G61" s="30"/>
      <c r="H61" s="30"/>
      <c r="I61" s="30"/>
      <c r="J61" s="30"/>
      <c r="K61" s="30"/>
    </row>
    <row r="62" spans="1:7" s="14" customFormat="1" ht="12.75" customHeight="1">
      <c r="A62" s="14" t="s">
        <v>280</v>
      </c>
      <c r="C62" s="51"/>
      <c r="D62" s="16"/>
      <c r="G62" s="16"/>
    </row>
    <row r="63" s="14" customFormat="1" ht="12.75" customHeight="1">
      <c r="C63" s="51"/>
    </row>
    <row r="64" spans="3:5" s="14" customFormat="1" ht="12.75" customHeight="1">
      <c r="C64" s="51"/>
      <c r="D64" s="16"/>
      <c r="E64" s="16"/>
    </row>
    <row r="65" spans="3:11" s="14" customFormat="1" ht="12.75" customHeight="1">
      <c r="C65" s="51"/>
      <c r="K65" s="16"/>
    </row>
  </sheetData>
  <sheetProtection/>
  <mergeCells count="11">
    <mergeCell ref="A2:K2"/>
    <mergeCell ref="B4:C4"/>
    <mergeCell ref="A4:A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4"/>
  <sheetViews>
    <sheetView zoomScaleSheetLayoutView="100" workbookViewId="0" topLeftCell="A1">
      <selection activeCell="F14" sqref="F14"/>
    </sheetView>
  </sheetViews>
  <sheetFormatPr defaultColWidth="7.8515625" defaultRowHeight="12.75" customHeight="1"/>
  <cols>
    <col min="1" max="1" width="17.7109375" style="14" customWidth="1"/>
    <col min="2" max="2" width="19.57421875" style="14" customWidth="1"/>
    <col min="3" max="3" width="31.7109375" style="14" customWidth="1"/>
    <col min="4" max="8" width="20.57421875" style="14" customWidth="1"/>
    <col min="9" max="16384" width="7.8515625" style="14" customWidth="1"/>
  </cols>
  <sheetData>
    <row r="1" spans="1:3" s="14" customFormat="1" ht="19.5" customHeight="1">
      <c r="A1" s="15" t="s">
        <v>281</v>
      </c>
      <c r="C1" s="16"/>
    </row>
    <row r="2" spans="1:8" s="14" customFormat="1" ht="27.75" customHeight="1">
      <c r="A2" s="17" t="s">
        <v>282</v>
      </c>
      <c r="B2" s="17"/>
      <c r="C2" s="17"/>
      <c r="D2" s="17"/>
      <c r="E2" s="17"/>
      <c r="F2" s="17"/>
      <c r="G2" s="17"/>
      <c r="H2" s="17"/>
    </row>
    <row r="3" spans="2:8" s="14" customFormat="1" ht="19.5" customHeight="1">
      <c r="B3" s="18"/>
      <c r="C3" s="19"/>
      <c r="D3" s="18"/>
      <c r="E3" s="18"/>
      <c r="F3" s="18"/>
      <c r="G3" s="18"/>
      <c r="H3" s="20" t="s">
        <v>2</v>
      </c>
    </row>
    <row r="4" spans="1:8" s="14" customFormat="1" ht="29.25" customHeight="1">
      <c r="A4" s="21" t="s">
        <v>50</v>
      </c>
      <c r="B4" s="22" t="s">
        <v>53</v>
      </c>
      <c r="C4" s="22" t="s">
        <v>54</v>
      </c>
      <c r="D4" s="22" t="s">
        <v>60</v>
      </c>
      <c r="E4" s="22" t="s">
        <v>56</v>
      </c>
      <c r="F4" s="22" t="s">
        <v>57</v>
      </c>
      <c r="G4" s="22"/>
      <c r="H4" s="8" t="s">
        <v>283</v>
      </c>
    </row>
    <row r="5" spans="1:8" s="14" customFormat="1" ht="27" customHeight="1">
      <c r="A5" s="23"/>
      <c r="B5" s="22"/>
      <c r="C5" s="22"/>
      <c r="D5" s="22"/>
      <c r="E5" s="22"/>
      <c r="F5" s="24" t="s">
        <v>58</v>
      </c>
      <c r="G5" s="24" t="s">
        <v>59</v>
      </c>
      <c r="H5" s="10"/>
    </row>
    <row r="6" spans="1:8" s="14" customFormat="1" ht="28.5" customHeight="1">
      <c r="A6" s="25" t="s">
        <v>1</v>
      </c>
      <c r="B6" s="26"/>
      <c r="C6" s="26"/>
      <c r="D6" s="27">
        <f>E6+F6</f>
        <v>1245.66</v>
      </c>
      <c r="E6" s="28">
        <f>E7+E16+E19+E22+E32+E39+E42+E47+E56+E59</f>
        <v>1085.46</v>
      </c>
      <c r="F6" s="28">
        <f>F7+F16+F19+F22+F32+F39+F42+F47+F56+F59</f>
        <v>160.2</v>
      </c>
      <c r="G6" s="29"/>
      <c r="H6" s="10"/>
    </row>
    <row r="7" spans="1:8" s="14" customFormat="1" ht="18.75" customHeight="1">
      <c r="A7" s="30"/>
      <c r="B7" s="31" t="s">
        <v>62</v>
      </c>
      <c r="C7" s="31" t="s">
        <v>63</v>
      </c>
      <c r="D7" s="27">
        <f aca="true" t="shared" si="0" ref="D7:D38">E7+F7</f>
        <v>444.78</v>
      </c>
      <c r="E7" s="27">
        <f>372.32+72.46</f>
        <v>444.78</v>
      </c>
      <c r="F7" s="27"/>
      <c r="G7" s="27"/>
      <c r="H7" s="27"/>
    </row>
    <row r="8" spans="1:8" s="14" customFormat="1" ht="18.75" customHeight="1">
      <c r="A8" s="30"/>
      <c r="B8" s="31" t="s">
        <v>64</v>
      </c>
      <c r="C8" s="31" t="s">
        <v>65</v>
      </c>
      <c r="D8" s="27">
        <f t="shared" si="0"/>
        <v>16.97</v>
      </c>
      <c r="E8" s="27">
        <v>16.97</v>
      </c>
      <c r="F8" s="27"/>
      <c r="G8" s="27"/>
      <c r="H8" s="27"/>
    </row>
    <row r="9" spans="1:8" s="14" customFormat="1" ht="12.75" customHeight="1">
      <c r="A9" s="32"/>
      <c r="B9" s="33" t="s">
        <v>66</v>
      </c>
      <c r="C9" s="33" t="s">
        <v>67</v>
      </c>
      <c r="D9" s="27">
        <f t="shared" si="0"/>
        <v>16.97</v>
      </c>
      <c r="E9" s="28">
        <v>16.97</v>
      </c>
      <c r="F9" s="28"/>
      <c r="G9" s="28"/>
      <c r="H9" s="28"/>
    </row>
    <row r="10" spans="1:9" s="14" customFormat="1" ht="12.75" customHeight="1">
      <c r="A10" s="30"/>
      <c r="B10" s="34" t="s">
        <v>68</v>
      </c>
      <c r="C10" s="34" t="s">
        <v>69</v>
      </c>
      <c r="D10" s="27">
        <f t="shared" si="0"/>
        <v>328.76</v>
      </c>
      <c r="E10" s="27">
        <v>328.76</v>
      </c>
      <c r="F10" s="27"/>
      <c r="G10" s="27"/>
      <c r="H10" s="27"/>
      <c r="I10" s="16"/>
    </row>
    <row r="11" spans="1:9" s="14" customFormat="1" ht="12.75" customHeight="1">
      <c r="A11" s="30"/>
      <c r="B11" s="34" t="s">
        <v>70</v>
      </c>
      <c r="C11" s="34" t="s">
        <v>67</v>
      </c>
      <c r="D11" s="27">
        <f t="shared" si="0"/>
        <v>328.76</v>
      </c>
      <c r="E11" s="27">
        <v>328.76</v>
      </c>
      <c r="F11" s="27"/>
      <c r="G11" s="27"/>
      <c r="H11" s="27"/>
      <c r="I11" s="16"/>
    </row>
    <row r="12" spans="1:9" s="14" customFormat="1" ht="12.75" customHeight="1">
      <c r="A12" s="30"/>
      <c r="B12" s="34" t="s">
        <v>71</v>
      </c>
      <c r="C12" s="34" t="s">
        <v>72</v>
      </c>
      <c r="D12" s="27">
        <f t="shared" si="0"/>
        <v>22.27</v>
      </c>
      <c r="E12" s="27">
        <v>22.27</v>
      </c>
      <c r="F12" s="27"/>
      <c r="G12" s="27"/>
      <c r="H12" s="27"/>
      <c r="I12" s="16"/>
    </row>
    <row r="13" spans="1:9" s="14" customFormat="1" ht="12.75" customHeight="1">
      <c r="A13" s="30"/>
      <c r="B13" s="34" t="s">
        <v>73</v>
      </c>
      <c r="C13" s="34" t="s">
        <v>67</v>
      </c>
      <c r="D13" s="27">
        <f t="shared" si="0"/>
        <v>23.27</v>
      </c>
      <c r="E13" s="27">
        <v>23.27</v>
      </c>
      <c r="F13" s="27"/>
      <c r="G13" s="27"/>
      <c r="H13" s="27"/>
      <c r="I13" s="16"/>
    </row>
    <row r="14" spans="1:9" s="14" customFormat="1" ht="12.75" customHeight="1">
      <c r="A14" s="30"/>
      <c r="B14" s="34" t="s">
        <v>74</v>
      </c>
      <c r="C14" s="34" t="s">
        <v>75</v>
      </c>
      <c r="D14" s="27">
        <f t="shared" si="0"/>
        <v>76.78</v>
      </c>
      <c r="E14" s="27">
        <v>76.78</v>
      </c>
      <c r="F14" s="27"/>
      <c r="G14" s="27"/>
      <c r="H14" s="27"/>
      <c r="I14" s="16"/>
    </row>
    <row r="15" spans="1:9" s="14" customFormat="1" ht="12.75" customHeight="1">
      <c r="A15" s="30"/>
      <c r="B15" s="34" t="s">
        <v>76</v>
      </c>
      <c r="C15" s="34" t="s">
        <v>67</v>
      </c>
      <c r="D15" s="27">
        <f t="shared" si="0"/>
        <v>76.78</v>
      </c>
      <c r="E15" s="27">
        <v>76.78</v>
      </c>
      <c r="F15" s="27"/>
      <c r="G15" s="27"/>
      <c r="H15" s="27"/>
      <c r="I15" s="16"/>
    </row>
    <row r="16" spans="1:9" s="14" customFormat="1" ht="12.75" customHeight="1">
      <c r="A16" s="30"/>
      <c r="B16" s="34">
        <v>206</v>
      </c>
      <c r="C16" s="34" t="s">
        <v>77</v>
      </c>
      <c r="D16" s="27">
        <f t="shared" si="0"/>
        <v>31.7</v>
      </c>
      <c r="E16" s="27"/>
      <c r="F16" s="27">
        <v>31.7</v>
      </c>
      <c r="G16" s="27"/>
      <c r="H16" s="27"/>
      <c r="I16" s="16"/>
    </row>
    <row r="17" spans="1:9" s="14" customFormat="1" ht="12.75" customHeight="1">
      <c r="A17" s="30"/>
      <c r="B17" s="34" t="s">
        <v>78</v>
      </c>
      <c r="C17" s="34" t="s">
        <v>79</v>
      </c>
      <c r="D17" s="27">
        <f t="shared" si="0"/>
        <v>31.7</v>
      </c>
      <c r="E17" s="27"/>
      <c r="F17" s="27">
        <v>31.7</v>
      </c>
      <c r="G17" s="27"/>
      <c r="H17" s="27"/>
      <c r="I17" s="16"/>
    </row>
    <row r="18" spans="1:9" s="14" customFormat="1" ht="12.75" customHeight="1">
      <c r="A18" s="30"/>
      <c r="B18" s="34" t="s">
        <v>80</v>
      </c>
      <c r="C18" s="34" t="s">
        <v>81</v>
      </c>
      <c r="D18" s="27">
        <f t="shared" si="0"/>
        <v>31.7</v>
      </c>
      <c r="E18" s="27"/>
      <c r="F18" s="27">
        <v>31.7</v>
      </c>
      <c r="G18" s="27"/>
      <c r="H18" s="27"/>
      <c r="I18" s="16"/>
    </row>
    <row r="19" spans="1:9" s="14" customFormat="1" ht="12.75" customHeight="1">
      <c r="A19" s="30"/>
      <c r="B19" s="34" t="s">
        <v>82</v>
      </c>
      <c r="C19" s="34" t="s">
        <v>83</v>
      </c>
      <c r="D19" s="27">
        <f t="shared" si="0"/>
        <v>12.73</v>
      </c>
      <c r="E19" s="27">
        <v>12.73</v>
      </c>
      <c r="F19" s="27"/>
      <c r="G19" s="27"/>
      <c r="H19" s="27"/>
      <c r="I19" s="16"/>
    </row>
    <row r="20" spans="1:9" s="14" customFormat="1" ht="12.75" customHeight="1">
      <c r="A20" s="30"/>
      <c r="B20" s="34" t="s">
        <v>84</v>
      </c>
      <c r="C20" s="34" t="s">
        <v>85</v>
      </c>
      <c r="D20" s="27">
        <f t="shared" si="0"/>
        <v>12.73</v>
      </c>
      <c r="E20" s="27">
        <v>12.73</v>
      </c>
      <c r="F20" s="27"/>
      <c r="G20" s="27"/>
      <c r="H20" s="27"/>
      <c r="I20" s="16"/>
    </row>
    <row r="21" spans="1:9" s="14" customFormat="1" ht="12.75" customHeight="1">
      <c r="A21" s="30"/>
      <c r="B21" s="34" t="s">
        <v>86</v>
      </c>
      <c r="C21" s="34" t="s">
        <v>87</v>
      </c>
      <c r="D21" s="27">
        <f t="shared" si="0"/>
        <v>12.73</v>
      </c>
      <c r="E21" s="27">
        <v>12.73</v>
      </c>
      <c r="F21" s="27"/>
      <c r="G21" s="27"/>
      <c r="H21" s="27"/>
      <c r="I21" s="16"/>
    </row>
    <row r="22" spans="1:9" s="14" customFormat="1" ht="12.75" customHeight="1">
      <c r="A22" s="30"/>
      <c r="B22" s="34" t="s">
        <v>88</v>
      </c>
      <c r="C22" s="34" t="s">
        <v>89</v>
      </c>
      <c r="D22" s="27">
        <f t="shared" si="0"/>
        <v>121.54</v>
      </c>
      <c r="E22" s="27">
        <v>121.54</v>
      </c>
      <c r="F22" s="27"/>
      <c r="G22" s="27"/>
      <c r="H22" s="27"/>
      <c r="I22" s="16"/>
    </row>
    <row r="23" spans="1:9" s="14" customFormat="1" ht="12.75" customHeight="1">
      <c r="A23" s="30"/>
      <c r="B23" s="34" t="s">
        <v>90</v>
      </c>
      <c r="C23" s="34" t="s">
        <v>91</v>
      </c>
      <c r="D23" s="27">
        <f t="shared" si="0"/>
        <v>22.75</v>
      </c>
      <c r="E23" s="27">
        <v>22.75</v>
      </c>
      <c r="F23" s="27"/>
      <c r="G23" s="27"/>
      <c r="H23" s="27"/>
      <c r="I23" s="16"/>
    </row>
    <row r="24" spans="1:9" s="14" customFormat="1" ht="12.75" customHeight="1">
      <c r="A24" s="30"/>
      <c r="B24" s="34" t="s">
        <v>92</v>
      </c>
      <c r="C24" s="34" t="s">
        <v>93</v>
      </c>
      <c r="D24" s="27">
        <f t="shared" si="0"/>
        <v>22.75</v>
      </c>
      <c r="E24" s="27">
        <v>22.75</v>
      </c>
      <c r="F24" s="27"/>
      <c r="G24" s="27"/>
      <c r="H24" s="27"/>
      <c r="I24" s="16"/>
    </row>
    <row r="25" spans="1:9" s="14" customFormat="1" ht="12.75" customHeight="1">
      <c r="A25" s="30"/>
      <c r="B25" s="34" t="s">
        <v>94</v>
      </c>
      <c r="C25" s="34" t="s">
        <v>95</v>
      </c>
      <c r="D25" s="27">
        <f t="shared" si="0"/>
        <v>96</v>
      </c>
      <c r="E25" s="27">
        <v>96</v>
      </c>
      <c r="F25" s="27"/>
      <c r="G25" s="27"/>
      <c r="H25" s="27"/>
      <c r="I25" s="16"/>
    </row>
    <row r="26" spans="1:9" s="14" customFormat="1" ht="12.75" customHeight="1">
      <c r="A26" s="30"/>
      <c r="B26" s="34" t="s">
        <v>96</v>
      </c>
      <c r="C26" s="34" t="s">
        <v>97</v>
      </c>
      <c r="D26" s="27">
        <f t="shared" si="0"/>
        <v>19.96</v>
      </c>
      <c r="E26" s="27">
        <v>19.96</v>
      </c>
      <c r="F26" s="27"/>
      <c r="G26" s="27"/>
      <c r="H26" s="27"/>
      <c r="I26" s="16"/>
    </row>
    <row r="27" spans="1:9" s="14" customFormat="1" ht="12.75" customHeight="1">
      <c r="A27" s="30"/>
      <c r="B27" s="34" t="s">
        <v>98</v>
      </c>
      <c r="C27" s="34" t="s">
        <v>99</v>
      </c>
      <c r="D27" s="27">
        <f t="shared" si="0"/>
        <v>2.21</v>
      </c>
      <c r="E27" s="27">
        <v>2.21</v>
      </c>
      <c r="F27" s="27"/>
      <c r="G27" s="27"/>
      <c r="H27" s="27"/>
      <c r="I27" s="16"/>
    </row>
    <row r="28" spans="1:9" s="14" customFormat="1" ht="12.75" customHeight="1">
      <c r="A28" s="30"/>
      <c r="B28" s="34" t="s">
        <v>100</v>
      </c>
      <c r="C28" s="34" t="s">
        <v>101</v>
      </c>
      <c r="D28" s="27">
        <f t="shared" si="0"/>
        <v>49.22</v>
      </c>
      <c r="E28" s="27">
        <v>49.22</v>
      </c>
      <c r="F28" s="27"/>
      <c r="G28" s="27"/>
      <c r="H28" s="27"/>
      <c r="I28" s="16"/>
    </row>
    <row r="29" spans="1:9" s="14" customFormat="1" ht="12.75" customHeight="1">
      <c r="A29" s="30"/>
      <c r="B29" s="34" t="s">
        <v>102</v>
      </c>
      <c r="C29" s="34" t="s">
        <v>103</v>
      </c>
      <c r="D29" s="27">
        <f t="shared" si="0"/>
        <v>24.61</v>
      </c>
      <c r="E29" s="27">
        <v>24.61</v>
      </c>
      <c r="F29" s="27"/>
      <c r="G29" s="27"/>
      <c r="H29" s="27"/>
      <c r="I29" s="16"/>
    </row>
    <row r="30" spans="1:9" s="14" customFormat="1" ht="12.75" customHeight="1">
      <c r="A30" s="30"/>
      <c r="B30" s="34" t="s">
        <v>104</v>
      </c>
      <c r="C30" s="34" t="s">
        <v>105</v>
      </c>
      <c r="D30" s="27">
        <f t="shared" si="0"/>
        <v>2.79</v>
      </c>
      <c r="E30" s="27">
        <v>2.79</v>
      </c>
      <c r="F30" s="27"/>
      <c r="G30" s="27"/>
      <c r="H30" s="27"/>
      <c r="I30" s="16"/>
    </row>
    <row r="31" spans="1:9" s="14" customFormat="1" ht="12.75" customHeight="1">
      <c r="A31" s="30"/>
      <c r="B31" s="34" t="s">
        <v>106</v>
      </c>
      <c r="C31" s="34" t="s">
        <v>107</v>
      </c>
      <c r="D31" s="27">
        <f t="shared" si="0"/>
        <v>2.79</v>
      </c>
      <c r="E31" s="27">
        <v>2.79</v>
      </c>
      <c r="F31" s="27"/>
      <c r="G31" s="27"/>
      <c r="H31" s="27"/>
      <c r="I31" s="16"/>
    </row>
    <row r="32" spans="1:9" s="14" customFormat="1" ht="12.75" customHeight="1">
      <c r="A32" s="30"/>
      <c r="B32" s="34" t="s">
        <v>108</v>
      </c>
      <c r="C32" s="34" t="s">
        <v>109</v>
      </c>
      <c r="D32" s="27">
        <f t="shared" si="0"/>
        <v>55.28</v>
      </c>
      <c r="E32" s="27">
        <v>55.28</v>
      </c>
      <c r="F32" s="27"/>
      <c r="G32" s="27"/>
      <c r="H32" s="27"/>
      <c r="I32" s="16"/>
    </row>
    <row r="33" spans="1:9" s="14" customFormat="1" ht="12.75" customHeight="1">
      <c r="A33" s="30"/>
      <c r="B33" s="34" t="s">
        <v>110</v>
      </c>
      <c r="C33" s="34" t="s">
        <v>111</v>
      </c>
      <c r="D33" s="27">
        <f t="shared" si="0"/>
        <v>15.51</v>
      </c>
      <c r="E33" s="27">
        <v>15.51</v>
      </c>
      <c r="F33" s="27"/>
      <c r="G33" s="27"/>
      <c r="H33" s="27"/>
      <c r="I33" s="16"/>
    </row>
    <row r="34" spans="1:9" s="14" customFormat="1" ht="12.75" customHeight="1">
      <c r="A34" s="30"/>
      <c r="B34" s="34" t="s">
        <v>112</v>
      </c>
      <c r="C34" s="34" t="s">
        <v>113</v>
      </c>
      <c r="D34" s="27">
        <f t="shared" si="0"/>
        <v>15.51</v>
      </c>
      <c r="E34" s="27">
        <v>15.51</v>
      </c>
      <c r="F34" s="27"/>
      <c r="G34" s="27"/>
      <c r="H34" s="27"/>
      <c r="I34" s="16"/>
    </row>
    <row r="35" spans="1:9" s="14" customFormat="1" ht="12.75" customHeight="1">
      <c r="A35" s="30"/>
      <c r="B35" s="34" t="s">
        <v>114</v>
      </c>
      <c r="C35" s="34" t="s">
        <v>115</v>
      </c>
      <c r="D35" s="27">
        <f t="shared" si="0"/>
        <v>39.77</v>
      </c>
      <c r="E35" s="27">
        <v>39.77</v>
      </c>
      <c r="F35" s="27"/>
      <c r="G35" s="27"/>
      <c r="H35" s="27"/>
      <c r="I35" s="16"/>
    </row>
    <row r="36" spans="1:9" s="14" customFormat="1" ht="12.75" customHeight="1">
      <c r="A36" s="30"/>
      <c r="B36" s="34" t="s">
        <v>116</v>
      </c>
      <c r="C36" s="34" t="s">
        <v>117</v>
      </c>
      <c r="D36" s="27">
        <f t="shared" si="0"/>
        <v>24.61</v>
      </c>
      <c r="E36" s="27">
        <v>24.61</v>
      </c>
      <c r="F36" s="27"/>
      <c r="G36" s="27"/>
      <c r="H36" s="27"/>
      <c r="I36" s="16"/>
    </row>
    <row r="37" spans="1:9" s="14" customFormat="1" ht="12.75" customHeight="1">
      <c r="A37" s="30"/>
      <c r="B37" s="34" t="s">
        <v>118</v>
      </c>
      <c r="C37" s="34" t="s">
        <v>119</v>
      </c>
      <c r="D37" s="27">
        <f t="shared" si="0"/>
        <v>12.24</v>
      </c>
      <c r="E37" s="27">
        <v>12.24</v>
      </c>
      <c r="F37" s="27"/>
      <c r="G37" s="27"/>
      <c r="H37" s="27"/>
      <c r="I37" s="16"/>
    </row>
    <row r="38" spans="1:9" s="14" customFormat="1" ht="12.75" customHeight="1">
      <c r="A38" s="30"/>
      <c r="B38" s="34" t="s">
        <v>120</v>
      </c>
      <c r="C38" s="34" t="s">
        <v>121</v>
      </c>
      <c r="D38" s="27">
        <f t="shared" si="0"/>
        <v>2.92</v>
      </c>
      <c r="E38" s="27">
        <v>2.92</v>
      </c>
      <c r="F38" s="27"/>
      <c r="G38" s="27"/>
      <c r="H38" s="27"/>
      <c r="I38" s="16"/>
    </row>
    <row r="39" spans="1:9" s="14" customFormat="1" ht="12.75" customHeight="1">
      <c r="A39" s="30"/>
      <c r="B39" s="34">
        <v>211</v>
      </c>
      <c r="C39" s="34" t="s">
        <v>122</v>
      </c>
      <c r="D39" s="27">
        <f aca="true" t="shared" si="1" ref="D39:D61">E39+F39</f>
        <v>100</v>
      </c>
      <c r="E39" s="27"/>
      <c r="F39" s="27">
        <v>100</v>
      </c>
      <c r="G39" s="27"/>
      <c r="H39" s="27"/>
      <c r="I39" s="16"/>
    </row>
    <row r="40" spans="1:9" s="14" customFormat="1" ht="12.75" customHeight="1">
      <c r="A40" s="30"/>
      <c r="B40" s="34" t="s">
        <v>123</v>
      </c>
      <c r="C40" s="34" t="s">
        <v>124</v>
      </c>
      <c r="D40" s="27">
        <f t="shared" si="1"/>
        <v>100</v>
      </c>
      <c r="E40" s="27"/>
      <c r="F40" s="27">
        <v>100</v>
      </c>
      <c r="G40" s="27"/>
      <c r="H40" s="27"/>
      <c r="I40" s="16"/>
    </row>
    <row r="41" spans="1:9" s="14" customFormat="1" ht="12.75" customHeight="1">
      <c r="A41" s="30"/>
      <c r="B41" s="34" t="s">
        <v>125</v>
      </c>
      <c r="C41" s="34" t="s">
        <v>126</v>
      </c>
      <c r="D41" s="27">
        <f t="shared" si="1"/>
        <v>100</v>
      </c>
      <c r="E41" s="27"/>
      <c r="F41" s="27">
        <v>100</v>
      </c>
      <c r="G41" s="27"/>
      <c r="H41" s="27"/>
      <c r="I41" s="16"/>
    </row>
    <row r="42" spans="1:9" s="14" customFormat="1" ht="12.75" customHeight="1">
      <c r="A42" s="30"/>
      <c r="B42" s="34" t="s">
        <v>127</v>
      </c>
      <c r="C42" s="34" t="s">
        <v>128</v>
      </c>
      <c r="D42" s="27">
        <f t="shared" si="1"/>
        <v>56.69</v>
      </c>
      <c r="E42" s="27">
        <v>56.69</v>
      </c>
      <c r="F42" s="27"/>
      <c r="G42" s="27"/>
      <c r="H42" s="27"/>
      <c r="I42" s="16"/>
    </row>
    <row r="43" spans="1:9" s="14" customFormat="1" ht="12.75" customHeight="1">
      <c r="A43" s="30"/>
      <c r="B43" s="34" t="s">
        <v>129</v>
      </c>
      <c r="C43" s="34" t="s">
        <v>130</v>
      </c>
      <c r="D43" s="27">
        <f t="shared" si="1"/>
        <v>32</v>
      </c>
      <c r="E43" s="27">
        <v>32</v>
      </c>
      <c r="F43" s="27"/>
      <c r="G43" s="27"/>
      <c r="H43" s="27"/>
      <c r="I43" s="16"/>
    </row>
    <row r="44" spans="1:9" s="14" customFormat="1" ht="12.75" customHeight="1">
      <c r="A44" s="30"/>
      <c r="B44" s="34" t="s">
        <v>131</v>
      </c>
      <c r="C44" s="34" t="s">
        <v>132</v>
      </c>
      <c r="D44" s="27">
        <f t="shared" si="1"/>
        <v>32</v>
      </c>
      <c r="E44" s="27">
        <v>32</v>
      </c>
      <c r="F44" s="27"/>
      <c r="G44" s="27"/>
      <c r="H44" s="27"/>
      <c r="I44" s="16"/>
    </row>
    <row r="45" spans="1:9" s="14" customFormat="1" ht="12.75" customHeight="1">
      <c r="A45" s="30"/>
      <c r="B45" s="34" t="s">
        <v>133</v>
      </c>
      <c r="C45" s="34" t="s">
        <v>134</v>
      </c>
      <c r="D45" s="27">
        <f t="shared" si="1"/>
        <v>24.69</v>
      </c>
      <c r="E45" s="27">
        <v>24.69</v>
      </c>
      <c r="F45" s="27"/>
      <c r="G45" s="27"/>
      <c r="H45" s="27"/>
      <c r="I45" s="16"/>
    </row>
    <row r="46" spans="1:9" s="14" customFormat="1" ht="12.75" customHeight="1">
      <c r="A46" s="30"/>
      <c r="B46" s="34" t="s">
        <v>135</v>
      </c>
      <c r="C46" s="34" t="s">
        <v>136</v>
      </c>
      <c r="D46" s="27">
        <f t="shared" si="1"/>
        <v>24.69</v>
      </c>
      <c r="E46" s="27">
        <v>24.69</v>
      </c>
      <c r="F46" s="27"/>
      <c r="G46" s="27"/>
      <c r="H46" s="27"/>
      <c r="I46" s="16"/>
    </row>
    <row r="47" spans="1:9" s="14" customFormat="1" ht="12.75" customHeight="1">
      <c r="A47" s="30"/>
      <c r="B47" s="34" t="s">
        <v>137</v>
      </c>
      <c r="C47" s="34" t="s">
        <v>138</v>
      </c>
      <c r="D47" s="27">
        <f t="shared" si="1"/>
        <v>358.02</v>
      </c>
      <c r="E47" s="27">
        <v>357.52</v>
      </c>
      <c r="F47" s="27">
        <v>0.5</v>
      </c>
      <c r="G47" s="27"/>
      <c r="H47" s="27"/>
      <c r="I47" s="16"/>
    </row>
    <row r="48" spans="1:9" s="14" customFormat="1" ht="12.75" customHeight="1">
      <c r="A48" s="30"/>
      <c r="B48" s="34" t="s">
        <v>139</v>
      </c>
      <c r="C48" s="34" t="s">
        <v>140</v>
      </c>
      <c r="D48" s="27">
        <f t="shared" si="1"/>
        <v>191.25</v>
      </c>
      <c r="E48" s="27">
        <v>191.25</v>
      </c>
      <c r="F48" s="27"/>
      <c r="G48" s="27"/>
      <c r="H48" s="27"/>
      <c r="I48" s="16"/>
    </row>
    <row r="49" spans="1:9" s="14" customFormat="1" ht="12.75" customHeight="1">
      <c r="A49" s="30"/>
      <c r="B49" s="34" t="s">
        <v>141</v>
      </c>
      <c r="C49" s="34" t="s">
        <v>142</v>
      </c>
      <c r="D49" s="27">
        <f t="shared" si="1"/>
        <v>191.25</v>
      </c>
      <c r="E49" s="27">
        <v>191.25</v>
      </c>
      <c r="F49" s="27"/>
      <c r="G49" s="27"/>
      <c r="H49" s="27"/>
      <c r="I49" s="16"/>
    </row>
    <row r="50" spans="1:9" s="14" customFormat="1" ht="12.75" customHeight="1">
      <c r="A50" s="30"/>
      <c r="B50" s="34" t="s">
        <v>143</v>
      </c>
      <c r="C50" s="34" t="s">
        <v>144</v>
      </c>
      <c r="D50" s="27">
        <f t="shared" si="1"/>
        <v>12.46</v>
      </c>
      <c r="E50" s="27">
        <v>12.46</v>
      </c>
      <c r="F50" s="27"/>
      <c r="G50" s="27"/>
      <c r="H50" s="27"/>
      <c r="I50" s="16"/>
    </row>
    <row r="51" spans="1:9" s="14" customFormat="1" ht="12.75" customHeight="1">
      <c r="A51" s="30"/>
      <c r="B51" s="34" t="s">
        <v>145</v>
      </c>
      <c r="C51" s="34" t="s">
        <v>146</v>
      </c>
      <c r="D51" s="27">
        <f t="shared" si="1"/>
        <v>12.46</v>
      </c>
      <c r="E51" s="27">
        <v>12.46</v>
      </c>
      <c r="F51" s="27"/>
      <c r="G51" s="27"/>
      <c r="H51" s="27"/>
      <c r="I51" s="16"/>
    </row>
    <row r="52" spans="1:9" s="14" customFormat="1" ht="12.75" customHeight="1">
      <c r="A52" s="30"/>
      <c r="B52" s="34" t="s">
        <v>147</v>
      </c>
      <c r="C52" s="34" t="s">
        <v>148</v>
      </c>
      <c r="D52" s="27">
        <f t="shared" si="1"/>
        <v>153.81</v>
      </c>
      <c r="E52" s="27">
        <v>153.81</v>
      </c>
      <c r="F52" s="27"/>
      <c r="G52" s="27"/>
      <c r="H52" s="27"/>
      <c r="I52" s="16"/>
    </row>
    <row r="53" spans="1:9" s="14" customFormat="1" ht="12.75" customHeight="1">
      <c r="A53" s="30"/>
      <c r="B53" s="34" t="s">
        <v>149</v>
      </c>
      <c r="C53" s="34" t="s">
        <v>150</v>
      </c>
      <c r="D53" s="27">
        <f t="shared" si="1"/>
        <v>153.81</v>
      </c>
      <c r="E53" s="27">
        <v>153.81</v>
      </c>
      <c r="F53" s="27"/>
      <c r="G53" s="27"/>
      <c r="H53" s="27"/>
      <c r="I53" s="16"/>
    </row>
    <row r="54" spans="1:9" s="14" customFormat="1" ht="12.75" customHeight="1">
      <c r="A54" s="30"/>
      <c r="B54" s="34" t="s">
        <v>151</v>
      </c>
      <c r="C54" s="34" t="s">
        <v>152</v>
      </c>
      <c r="D54" s="27">
        <f t="shared" si="1"/>
        <v>0.5</v>
      </c>
      <c r="E54" s="27"/>
      <c r="F54" s="27">
        <v>0.5</v>
      </c>
      <c r="G54" s="27"/>
      <c r="H54" s="27"/>
      <c r="I54" s="16"/>
    </row>
    <row r="55" spans="1:9" s="14" customFormat="1" ht="12.75" customHeight="1">
      <c r="A55" s="30"/>
      <c r="B55" s="34" t="s">
        <v>153</v>
      </c>
      <c r="C55" s="34" t="s">
        <v>154</v>
      </c>
      <c r="D55" s="27">
        <f t="shared" si="1"/>
        <v>0.5</v>
      </c>
      <c r="E55" s="27"/>
      <c r="F55" s="27">
        <v>0.5</v>
      </c>
      <c r="G55" s="27"/>
      <c r="H55" s="27"/>
      <c r="I55" s="16"/>
    </row>
    <row r="56" spans="1:9" s="14" customFormat="1" ht="12.75" customHeight="1">
      <c r="A56" s="30"/>
      <c r="B56" s="34" t="s">
        <v>279</v>
      </c>
      <c r="C56" s="34" t="s">
        <v>155</v>
      </c>
      <c r="D56" s="27">
        <f t="shared" si="1"/>
        <v>28</v>
      </c>
      <c r="E56" s="27"/>
      <c r="F56" s="27">
        <v>28</v>
      </c>
      <c r="G56" s="27"/>
      <c r="H56" s="27"/>
      <c r="I56" s="16"/>
    </row>
    <row r="57" spans="1:9" s="14" customFormat="1" ht="12.75" customHeight="1">
      <c r="A57" s="30"/>
      <c r="B57" s="34" t="s">
        <v>156</v>
      </c>
      <c r="C57" s="34" t="s">
        <v>157</v>
      </c>
      <c r="D57" s="27">
        <f t="shared" si="1"/>
        <v>28</v>
      </c>
      <c r="E57" s="27"/>
      <c r="F57" s="27">
        <v>28</v>
      </c>
      <c r="G57" s="27"/>
      <c r="H57" s="27"/>
      <c r="I57" s="16"/>
    </row>
    <row r="58" spans="1:9" s="14" customFormat="1" ht="12.75" customHeight="1">
      <c r="A58" s="30"/>
      <c r="B58" s="34" t="s">
        <v>158</v>
      </c>
      <c r="C58" s="34" t="s">
        <v>159</v>
      </c>
      <c r="D58" s="27">
        <f t="shared" si="1"/>
        <v>28</v>
      </c>
      <c r="E58" s="27"/>
      <c r="F58" s="27">
        <v>28</v>
      </c>
      <c r="G58" s="27"/>
      <c r="H58" s="27"/>
      <c r="I58" s="16"/>
    </row>
    <row r="59" spans="1:9" s="14" customFormat="1" ht="12.75" customHeight="1">
      <c r="A59" s="30"/>
      <c r="B59" s="34" t="s">
        <v>160</v>
      </c>
      <c r="C59" s="34" t="s">
        <v>161</v>
      </c>
      <c r="D59" s="27">
        <f t="shared" si="1"/>
        <v>36.92</v>
      </c>
      <c r="E59" s="27">
        <v>36.92</v>
      </c>
      <c r="F59" s="27"/>
      <c r="G59" s="27"/>
      <c r="H59" s="27"/>
      <c r="I59" s="16"/>
    </row>
    <row r="60" spans="1:9" s="14" customFormat="1" ht="12.75" customHeight="1">
      <c r="A60" s="30"/>
      <c r="B60" s="34" t="s">
        <v>162</v>
      </c>
      <c r="C60" s="34" t="s">
        <v>163</v>
      </c>
      <c r="D60" s="27">
        <f t="shared" si="1"/>
        <v>36.92</v>
      </c>
      <c r="E60" s="27">
        <v>36.92</v>
      </c>
      <c r="F60" s="27"/>
      <c r="G60" s="27"/>
      <c r="H60" s="27"/>
      <c r="I60" s="16"/>
    </row>
    <row r="61" spans="1:8" s="14" customFormat="1" ht="13.5" customHeight="1">
      <c r="A61" s="30"/>
      <c r="B61" s="34" t="s">
        <v>164</v>
      </c>
      <c r="C61" s="34" t="s">
        <v>165</v>
      </c>
      <c r="D61" s="27">
        <f t="shared" si="1"/>
        <v>36.92</v>
      </c>
      <c r="E61" s="27">
        <v>36.92</v>
      </c>
      <c r="F61" s="27"/>
      <c r="G61" s="27"/>
      <c r="H61" s="27"/>
    </row>
    <row r="62" spans="2:8" s="14" customFormat="1" ht="12.75" customHeight="1">
      <c r="B62" s="16"/>
      <c r="C62" s="16"/>
      <c r="E62" s="16"/>
      <c r="F62" s="16"/>
      <c r="G62" s="16"/>
      <c r="H62" s="16"/>
    </row>
    <row r="63" spans="2:9" s="14" customFormat="1" ht="12.75" customHeight="1">
      <c r="B63" s="16"/>
      <c r="C63" s="16"/>
      <c r="D63" s="16"/>
      <c r="E63" s="16"/>
      <c r="F63" s="16"/>
      <c r="G63" s="16"/>
      <c r="H63" s="16"/>
      <c r="I63" s="16"/>
    </row>
    <row r="64" spans="3:8" s="14" customFormat="1" ht="12.75" customHeight="1">
      <c r="C64" s="16"/>
      <c r="H64" s="16"/>
    </row>
    <row r="65" spans="2:8" s="14" customFormat="1" ht="12.75" customHeight="1">
      <c r="B65" s="16"/>
      <c r="C65" s="16"/>
      <c r="H65" s="16"/>
    </row>
    <row r="66" s="14" customFormat="1" ht="12.75" customHeight="1">
      <c r="C66" s="16"/>
    </row>
    <row r="67" spans="2:3" s="14" customFormat="1" ht="12.75" customHeight="1">
      <c r="B67" s="16"/>
      <c r="C67" s="16"/>
    </row>
    <row r="68" spans="2:7" s="14" customFormat="1" ht="12.75" customHeight="1">
      <c r="B68" s="16"/>
      <c r="C68" s="16"/>
      <c r="G68" s="16"/>
    </row>
    <row r="69" s="14" customFormat="1" ht="12.75" customHeight="1">
      <c r="D69" s="16"/>
    </row>
    <row r="70" s="14" customFormat="1" ht="12.75" customHeight="1">
      <c r="C70" s="16"/>
    </row>
    <row r="71" s="14" customFormat="1" ht="12.75" customHeight="1">
      <c r="C71" s="16"/>
    </row>
    <row r="72" s="14" customFormat="1" ht="12.75" customHeight="1">
      <c r="H72" s="16"/>
    </row>
    <row r="73" s="14" customFormat="1" ht="12.75" customHeight="1">
      <c r="C73" s="16"/>
    </row>
    <row r="74" spans="4:8" s="14" customFormat="1" ht="12.75" customHeight="1">
      <c r="D74" s="16"/>
      <c r="H74" s="16"/>
    </row>
  </sheetData>
  <sheetProtection/>
  <mergeCells count="8">
    <mergeCell ref="A2:H2"/>
    <mergeCell ref="F4:G4"/>
    <mergeCell ref="A4:A5"/>
    <mergeCell ref="B4:B5"/>
    <mergeCell ref="C4:C5"/>
    <mergeCell ref="D4:D5"/>
    <mergeCell ref="E4:E5"/>
    <mergeCell ref="H4:H5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selection activeCell="O18" sqref="O18"/>
    </sheetView>
  </sheetViews>
  <sheetFormatPr defaultColWidth="9.140625" defaultRowHeight="12.75"/>
  <sheetData>
    <row r="1" spans="1:9" ht="13.5">
      <c r="A1" s="1" t="s">
        <v>247</v>
      </c>
      <c r="B1" s="2"/>
      <c r="C1" s="3"/>
      <c r="D1" s="3"/>
      <c r="E1" s="3"/>
      <c r="F1" s="3"/>
      <c r="G1" s="2"/>
      <c r="H1" s="2"/>
      <c r="I1" s="2"/>
    </row>
    <row r="2" spans="1:9" ht="18">
      <c r="A2" s="4" t="s">
        <v>284</v>
      </c>
      <c r="B2" s="4"/>
      <c r="C2" s="4"/>
      <c r="D2" s="4"/>
      <c r="E2" s="4"/>
      <c r="F2" s="4"/>
      <c r="G2" s="4"/>
      <c r="H2" s="4"/>
      <c r="I2" s="4"/>
    </row>
    <row r="3" spans="1:9" ht="13.5">
      <c r="A3" s="2"/>
      <c r="B3" s="3"/>
      <c r="C3" s="3"/>
      <c r="D3" s="3"/>
      <c r="E3" s="3"/>
      <c r="F3" s="3"/>
      <c r="G3" s="2"/>
      <c r="H3" s="2"/>
      <c r="I3" s="2" t="s">
        <v>2</v>
      </c>
    </row>
    <row r="4" spans="1:9" ht="22.5" customHeight="1">
      <c r="A4" s="5" t="s">
        <v>50</v>
      </c>
      <c r="B4" s="6" t="s">
        <v>5</v>
      </c>
      <c r="C4" s="7" t="s">
        <v>60</v>
      </c>
      <c r="D4" s="7" t="s">
        <v>252</v>
      </c>
      <c r="E4" s="7" t="s">
        <v>254</v>
      </c>
      <c r="F4" s="7" t="s">
        <v>256</v>
      </c>
      <c r="G4" s="8" t="s">
        <v>258</v>
      </c>
      <c r="H4" s="7" t="s">
        <v>260</v>
      </c>
      <c r="I4" s="7" t="s">
        <v>262</v>
      </c>
    </row>
    <row r="5" spans="1:9" ht="22.5" customHeight="1">
      <c r="A5" s="9"/>
      <c r="B5" s="6"/>
      <c r="C5" s="7"/>
      <c r="D5" s="7"/>
      <c r="E5" s="7"/>
      <c r="F5" s="7"/>
      <c r="G5" s="10"/>
      <c r="H5" s="7"/>
      <c r="I5" s="7"/>
    </row>
    <row r="6" spans="1:9" ht="17.25">
      <c r="A6" s="11"/>
      <c r="B6" s="12" t="s">
        <v>60</v>
      </c>
      <c r="C6" s="11"/>
      <c r="D6" s="11">
        <v>15</v>
      </c>
      <c r="E6" s="11"/>
      <c r="F6" s="11"/>
      <c r="G6" s="11"/>
      <c r="H6" s="11"/>
      <c r="I6" s="11"/>
    </row>
    <row r="7" spans="1:9" ht="17.25">
      <c r="A7" s="11"/>
      <c r="B7" s="13" t="s">
        <v>285</v>
      </c>
      <c r="C7" s="11"/>
      <c r="D7" s="11">
        <v>15</v>
      </c>
      <c r="E7" s="11"/>
      <c r="F7" s="11"/>
      <c r="G7" s="11"/>
      <c r="H7" s="11"/>
      <c r="I7" s="11"/>
    </row>
    <row r="8" spans="1:9" ht="17.25">
      <c r="A8" s="11"/>
      <c r="B8" s="13" t="s">
        <v>286</v>
      </c>
      <c r="C8" s="11"/>
      <c r="D8" s="11"/>
      <c r="E8" s="11"/>
      <c r="F8" s="11"/>
      <c r="G8" s="11"/>
      <c r="H8" s="11"/>
      <c r="I8" s="11"/>
    </row>
    <row r="9" spans="1:9" ht="17.25">
      <c r="A9" s="11"/>
      <c r="B9" s="13" t="s">
        <v>287</v>
      </c>
      <c r="C9" s="11"/>
      <c r="D9" s="11"/>
      <c r="E9" s="11"/>
      <c r="F9" s="11"/>
      <c r="G9" s="11"/>
      <c r="H9" s="11"/>
      <c r="I9" s="11"/>
    </row>
  </sheetData>
  <sheetProtection/>
  <mergeCells count="10"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木马</cp:lastModifiedBy>
  <dcterms:created xsi:type="dcterms:W3CDTF">2020-01-20T03:04:36Z</dcterms:created>
  <dcterms:modified xsi:type="dcterms:W3CDTF">2022-01-12T01:39:02Z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1A446748B1854DC5B33AE4A30A9283E1</vt:lpwstr>
  </property>
</Properties>
</file>