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95" firstSheet="5" activeTab="6"/>
  </bookViews>
  <sheets>
    <sheet name="2020年部门预算情况说明" sheetId="1" r:id="rId1"/>
    <sheet name="财政拨款收支总体情况表" sheetId="2" r:id="rId2"/>
    <sheet name="表2-一般公共预算财政拨款支出情况表" sheetId="3" r:id="rId3"/>
    <sheet name="表3-一般公共预算财政拨款基本支出情况表" sheetId="4" r:id="rId4"/>
    <sheet name="表4-一般公共预算“三公”经费支出情况表" sheetId="5" r:id="rId5"/>
    <sheet name="表5-政府性基金预算支出情况表" sheetId="6" r:id="rId6"/>
    <sheet name="表6-财政拨款收支总表" sheetId="7" r:id="rId7"/>
    <sheet name="表7-部门收入总体情况表" sheetId="8" r:id="rId8"/>
    <sheet name="表8-部门支出总体情况表" sheetId="9" r:id="rId9"/>
    <sheet name="表9-政府采购预算明细表" sheetId="10" r:id="rId10"/>
  </sheets>
  <definedNames/>
  <calcPr fullCalcOnLoad="1"/>
</workbook>
</file>

<file path=xl/sharedStrings.xml><?xml version="1.0" encoding="utf-8"?>
<sst xmlns="http://schemas.openxmlformats.org/spreadsheetml/2006/main" count="631" uniqueCount="241">
  <si>
    <r>
      <t>重庆市武隆区白云乡人民政府</t>
    </r>
    <r>
      <rPr>
        <sz val="21"/>
        <rFont val="Arial"/>
        <family val="2"/>
      </rPr>
      <t>2020</t>
    </r>
    <r>
      <rPr>
        <sz val="21"/>
        <rFont val="宋体"/>
        <family val="0"/>
      </rPr>
      <t>年部门预算情况说明</t>
    </r>
  </si>
  <si>
    <t>一、单位基本情况 
（一）职能职责。本单位是政府部门的最基层单位，即乡人民政府，主要执行本级人民代表大会的决议和上级机关的决定；执行本乡的经济和社会发展规划，预算、管理本乡的经济、教育、科学、文化、卫生健康、体育事业和财政、社会事务、安全生产、农村集体资产管理等工作；推动产业结构调整，完成上级交办的其他事项。 
（二）单位构成。2020年度，纳入我乡部门决算汇编范围的独立核算单位共2个，其中行政机构1个，事业机构1个，与上年无差异。我乡内设办室9个，包括：党政办公室、经济发展办公室、民政和社会事务办公室、平安建设办公室、规划建设管理环保办公室、财政办公室、应急管理办公室、综合行政执法办公室、食品药品监督管理办公室。我乡下设事业单位7个，包括：农业服务中心、文化旅游服务中心、劳动就业和社会保障服务所、退役军人服务站、综合行政执法大队、畜牧兽医服务中心、林业服务中心。
（三）本轮机构改革相关情况。根据《中共重庆市武隆区委办公室、重庆市武隆区人民政府办公室关于印发〈重庆市武隆区优化完善乡乡机构设置的实施方案〉的通知》（武隆委办发〔2019〕29号）和《中共重庆市武隆区委办公室、重庆市武隆区人民政府办公室关于印发〈关于乡乡机构设置、职能职责配置和人员编制核定有关事项的通知〉的通知》（武隆委办发〔2019〕31号）规定，白云乡综合办室机构调整为9个，分别为：党政办公室、经济发展办公室、民政和社会事务办公室、平安建设办公室、规划建设管理环保办公室、财政办公室、应急管理办公室、综合行政执法办公室、食品药品监督管理办公室。所属事业单位7个，分别为：农业服务中心、文化旅游服务中心、劳动就业和社会保障服务所、退役军人服务站、综合行政执法大队、畜牧兽医服务中心、工业发展服务中心。
二、部门收支总体情况 
（一）收入预算：2020年年初预算数1082.82万元，其中：一般公共预算拨款909.16万元，政府性基金预算拨款0万元，国有资本经营预算收入0万元，事业收入 0万元，事业单位经营收入 0万元，其他收入0 万元。上年结转173.66万元。收入较去年减少604.74万元，主要是基本支出增加100.8万元、项目支出减少705.54万元。 
（二）支出预算：2020年年初预算数1082.82万元，其中：一般公共服务450.5万元，科学技术10.06万元，文化体育与传媒29.25万元，社会保障和就业126.6万元、医疗卫生38.38万元，城乡社区事务81.97万元，农林水事务310.47万元，住房保障35.59万元。支出较去年减少604.7410.14万元，主要是基本支出增加100.8万元，项目支出减少705.54万元。 
三、部门预算情况说明 
2020年财政拨款收入1082.82万元，其中：一般公共预算拨款909.16万元，上年结转173.66万元。财政拨款支出1082.822万元，其中：一般公共预算拨款支出909.16万元，上年结转支出173.66万元，比2019年减少604.74万元。基本支出811.26万元，比2019年增加100.8万元，主要原因是机构改革人员合并，人员工资上调等，上述支出主要用于保障在职人员工资福利及社会保险缴费，离退休人员离退休费及生活补助，保障各部门正常运转的各项商品服务支出。项目支出271.56万元，比2019年减少705.54万元，主要原因是2020年项目减少，2019年积极实施项目，较2018年结转减少689.44万元，项目支出主要用于村级运转、村社干部报酬和场镇保洁、支持社会事务发展等。
白云乡2020年无使用政府性基金预算拨款安排的支出。
四、 “三公”经费情况说明 
2020年“三公”经费预算7.44万元，比2019年减少8.46万元。其中：因公出国（境）费用 0 万元；公务接待费2万元，比2019年减少8.45万元；公务用车运行维护费5.44万元，比2019年减少0.01万元；公务用车购置费0万元。主要原因是我乡强化公务接待和公车使用管理，严格管控公务接待次数，降低接待标准，减少陪同人数等，严格落实公车使用规定，严禁公车私用。
五、其他重要事项的情况说明 （行政、参公单位）
1、机关运行经费。2020年一般公共预算财政拨款运行经费165万元，上年结转65.6万元，比上年增加72.92万元，主要原因为人员增加及上年结转增加。主要用于办公费、印刷费、邮电费、水电费、物管费、差旅费、会议费、培训费及其他商品和服务支出等。
2、政府采购情况。我乡本年采购预算7万元，用电脑、打印机等办公用品货物采购，在政府采购网及云平台进行采购。
3、绩效目标设置情况。2020年根据上级部门下达我乡实施的项目具体设置。
4、国有资产占有使用情况。截至2019年12月，所属单位共有车辆2辆，其中机要通信用车1 辆、应急保障用车1 辆。2020年一般公共预算安排购置车辆 0辆，其中一般公务用车 0辆、执勤执法用车 0辆。                                         
（部门预算公开联系人：周肖；联系方式：023-77757004）</t>
  </si>
  <si>
    <t>财政拨款收支总体情况表</t>
  </si>
  <si>
    <t>重庆市武隆区白云乡人民政府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</si>
  <si>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</si>
  <si>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</si>
  <si>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</si>
  <si>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</si>
  <si>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</si>
  <si>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</si>
  <si>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</si>
  <si>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</si>
  <si>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</si>
  <si>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</si>
  <si>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</si>
  <si>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r>
      <t xml:space="preserve">  </t>
    </r>
    <r>
      <rPr>
        <sz val="12"/>
        <rFont val="宋体"/>
        <family val="0"/>
      </rPr>
      <t>一般公共预算拨款</t>
    </r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</si>
  <si>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</si>
  <si>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</si>
  <si>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</si>
  <si>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</si>
  <si>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</si>
  <si>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</si>
  <si>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</si>
  <si>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</si>
  <si>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</si>
  <si>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</si>
  <si>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</si>
  <si>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</si>
  <si>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</si>
  <si>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</si>
  <si>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</si>
  <si>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</si>
  <si>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 xml:space="preserve">  一般公共预算拨款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</si>
  <si>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</si>
  <si>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</si>
  <si>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</si>
  <si>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</si>
  <si>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</si>
  <si>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</si>
  <si>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</si>
  <si>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</si>
  <si>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</si>
  <si>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</si>
  <si>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</si>
  <si>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</si>
  <si>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</si>
  <si>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</si>
  <si>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</si>
  <si>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</si>
  <si>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</si>
  <si>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</si>
  <si>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</si>
  <si>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</si>
  <si>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</si>
  <si>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</si>
  <si>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</si>
  <si>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</si>
  <si>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</si>
  <si>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</si>
  <si>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</si>
  <si>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</si>
  <si>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</si>
  <si>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</si>
  <si>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</si>
  <si>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701022</t>
  </si>
  <si>
    <t>201</t>
  </si>
  <si>
    <t>一般公共服务支出</t>
  </si>
  <si>
    <t>20101</t>
  </si>
  <si>
    <t>人大事务</t>
  </si>
  <si>
    <t>2010101</t>
  </si>
  <si>
    <t xml:space="preserve">  行政运行</t>
  </si>
  <si>
    <t>20103</t>
  </si>
  <si>
    <t>政府办公厅（室）及相关机构事务</t>
  </si>
  <si>
    <t>2010301</t>
  </si>
  <si>
    <t>20106</t>
  </si>
  <si>
    <t>财政事务</t>
  </si>
  <si>
    <t>2010601</t>
  </si>
  <si>
    <t>20131</t>
  </si>
  <si>
    <t>党委办公厅（室）及相关机构事务</t>
  </si>
  <si>
    <t>2013101</t>
  </si>
  <si>
    <t>科学技术支出</t>
  </si>
  <si>
    <t>技术研究与开发</t>
  </si>
  <si>
    <t>应用技术研究与开发</t>
  </si>
  <si>
    <t>207</t>
  </si>
  <si>
    <t>文化体育与传媒支出</t>
  </si>
  <si>
    <t>20701</t>
  </si>
  <si>
    <t>文化</t>
  </si>
  <si>
    <t>2070109</t>
  </si>
  <si>
    <t xml:space="preserve">  群众文化</t>
  </si>
  <si>
    <t>208</t>
  </si>
  <si>
    <t>社会保障和就业支出</t>
  </si>
  <si>
    <t>20801</t>
  </si>
  <si>
    <t>人力资源和社会保障管理事务</t>
  </si>
  <si>
    <t>2080109</t>
  </si>
  <si>
    <t xml:space="preserve">  社会保险经办机构</t>
  </si>
  <si>
    <t>20805</t>
  </si>
  <si>
    <t>行政事业单位离退休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</si>
  <si>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</si>
  <si>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</si>
  <si>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</si>
  <si>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</si>
  <si>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2080599</t>
  </si>
  <si>
    <t xml:space="preserve">  其他行政事业单位离退休支出</t>
  </si>
  <si>
    <t>20828</t>
  </si>
  <si>
    <t>退役军人事务管理</t>
  </si>
  <si>
    <t>2082850</t>
  </si>
  <si>
    <t>事业运行</t>
  </si>
  <si>
    <t>210</t>
  </si>
  <si>
    <t>医疗卫生与计划生育支出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</si>
  <si>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</si>
  <si>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</si>
  <si>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</si>
  <si>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</si>
  <si>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</si>
  <si>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</si>
  <si>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城乡社区支出</t>
  </si>
  <si>
    <t>21201</t>
  </si>
  <si>
    <t>城乡社区管理事务</t>
  </si>
  <si>
    <t>2120104</t>
  </si>
  <si>
    <t>城管执法</t>
  </si>
  <si>
    <t>城乡社区公共设施支出</t>
  </si>
  <si>
    <t>其他城乡社区公共设施支出</t>
  </si>
  <si>
    <t>213</t>
  </si>
  <si>
    <t>农林水支出</t>
  </si>
  <si>
    <t>21301</t>
  </si>
  <si>
    <t>农业</t>
  </si>
  <si>
    <t>2130104</t>
  </si>
  <si>
    <t xml:space="preserve">  事业运行</t>
  </si>
  <si>
    <t>农业组织化与产业化经营</t>
  </si>
  <si>
    <t>林业</t>
  </si>
  <si>
    <t>林业事业机构</t>
  </si>
  <si>
    <t>水利</t>
  </si>
  <si>
    <t>水利工程建设</t>
  </si>
  <si>
    <t>农村综合改革</t>
  </si>
  <si>
    <t>对村民委员会和村党支部的补助</t>
  </si>
  <si>
    <t>其他农林水支出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</si>
  <si>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</si>
  <si>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</si>
  <si>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</si>
  <si>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</si>
  <si>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</si>
  <si>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</si>
  <si>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表3-一般公共预算财政拨款基本支出情况表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</si>
  <si>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</si>
  <si>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</si>
  <si>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</si>
  <si>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</si>
  <si>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</si>
  <si>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</si>
  <si>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</si>
  <si>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</si>
  <si>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</si>
  <si>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</si>
  <si>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</si>
  <si>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</si>
  <si>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</si>
  <si>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</si>
  <si>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</si>
  <si>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</si>
  <si>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</si>
  <si>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</si>
  <si>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</si>
  <si>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</si>
  <si>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</si>
  <si>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</si>
  <si>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</si>
  <si>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</si>
  <si>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</si>
  <si>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30199</t>
  </si>
  <si>
    <t xml:space="preserve">  其他工资福利支出</t>
  </si>
  <si>
    <t>302</t>
  </si>
  <si>
    <t>商品和服务支出</t>
  </si>
  <si>
    <t>办公费</t>
  </si>
  <si>
    <t>印刷费</t>
  </si>
  <si>
    <t>电费</t>
  </si>
  <si>
    <t>邮电费</t>
  </si>
  <si>
    <t>差旅费</t>
  </si>
  <si>
    <t>会议费</t>
  </si>
  <si>
    <t>培训费</t>
  </si>
  <si>
    <t>公务接待费</t>
  </si>
  <si>
    <t>委托业务费</t>
  </si>
  <si>
    <t>劳务费</t>
  </si>
  <si>
    <t>工会经费</t>
  </si>
  <si>
    <t xml:space="preserve">  30229</t>
  </si>
  <si>
    <t xml:space="preserve">  福利费</t>
  </si>
  <si>
    <t>公务用车运行维护费</t>
  </si>
  <si>
    <t>其他交通费用</t>
  </si>
  <si>
    <t>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</si>
  <si>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</si>
  <si>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</si>
  <si>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</si>
  <si>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</si>
  <si>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</si>
  <si>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</si>
  <si>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</si>
  <si>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</si>
  <si>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</si>
  <si>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</si>
  <si>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</si>
  <si>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</si>
  <si>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</si>
  <si>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因公出国 （境）费</t>
  </si>
  <si>
    <t>公务用车购置及运行费</t>
  </si>
  <si>
    <t>公务用车购置费</t>
  </si>
  <si>
    <t>表5-政府性基金预算支出情况表</t>
  </si>
  <si>
    <t>本年政府性基金预算财政拨款支出</t>
  </si>
  <si>
    <t>（备注：本单位无政府性基金收支，故此表无数据。）</t>
  </si>
  <si>
    <t>财政拨款收支总表</t>
  </si>
  <si>
    <t xml:space="preserve">单位:万元    </t>
  </si>
  <si>
    <t>预算数</t>
  </si>
  <si>
    <r>
      <t xml:space="preserve">  </t>
    </r>
    <r>
      <rPr>
        <sz val="12"/>
        <rFont val="宋体"/>
        <family val="0"/>
      </rPr>
      <t>一般公共预算拨款收入</t>
    </r>
  </si>
  <si>
    <t xml:space="preserve">  政府性基金预算拨款收入</t>
  </si>
  <si>
    <t xml:space="preserve">  国有资本经营预算拨款收入</t>
  </si>
  <si>
    <t xml:space="preserve">  事业收入</t>
  </si>
  <si>
    <t xml:space="preserve">  事业单位经营收入</t>
  </si>
  <si>
    <t xml:space="preserve">  其他收入</t>
  </si>
  <si>
    <t>二十二、粮油物资储备事务</t>
  </si>
  <si>
    <t>二十四、国有资本经营预算支出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</si>
  <si>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</si>
  <si>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</si>
  <si>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</si>
  <si>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</si>
  <si>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</si>
  <si>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三十、灾害防治与应急管理支出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</si>
  <si>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</si>
  <si>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</si>
  <si>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</si>
  <si>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</si>
  <si>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</si>
  <si>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</si>
  <si>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</si>
  <si>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城乡社区公共设施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</si>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</sst>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0.00_ "/>
    <numFmt numFmtId="178" formatCode="#"/>
  </numFmts>
  <fonts count="51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宋体"/>
      <family val="0"/>
    </font>
    <font>
      <sz val="21"/>
      <name val="宋体"/>
      <family val="0"/>
    </font>
    <font>
      <sz val="1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2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shrinkToFit="1"/>
    </xf>
    <xf numFmtId="0" fontId="3" fillId="0" borderId="9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left" vertical="center" shrinkToFit="1"/>
    </xf>
    <xf numFmtId="4" fontId="3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left" vertical="center" wrapText="1" shrinkToFit="1"/>
    </xf>
    <xf numFmtId="0" fontId="4" fillId="33" borderId="14" xfId="0" applyFont="1" applyFill="1" applyBorder="1" applyAlignment="1">
      <alignment horizontal="right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4" xfId="0" applyFont="1" applyFill="1" applyBorder="1" applyAlignment="1">
      <alignment horizontal="center" vertical="center" wrapText="1" shrinkToFit="1"/>
    </xf>
    <xf numFmtId="176" fontId="3" fillId="0" borderId="14" xfId="0" applyNumberFormat="1" applyFont="1" applyBorder="1" applyAlignment="1">
      <alignment shrinkToFit="1"/>
    </xf>
    <xf numFmtId="177" fontId="3" fillId="0" borderId="14" xfId="0" applyNumberFormat="1" applyFont="1" applyBorder="1" applyAlignment="1">
      <alignment shrinkToFit="1"/>
    </xf>
    <xf numFmtId="177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0" fontId="5" fillId="33" borderId="14" xfId="0" applyFont="1" applyFill="1" applyBorder="1" applyAlignment="1">
      <alignment horizontal="righ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>
      <alignment horizontal="left"/>
    </xf>
    <xf numFmtId="0" fontId="3" fillId="34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7" fillId="34" borderId="9" xfId="0" applyFont="1" applyFill="1" applyBorder="1" applyAlignment="1">
      <alignment horizontal="left" vertical="center" shrinkToFit="1"/>
    </xf>
    <xf numFmtId="0" fontId="7" fillId="34" borderId="19" xfId="0" applyFont="1" applyFill="1" applyBorder="1" applyAlignment="1">
      <alignment horizontal="left" vertical="center" shrinkToFit="1"/>
    </xf>
    <xf numFmtId="0" fontId="3" fillId="34" borderId="9" xfId="0" applyFont="1" applyFill="1" applyBorder="1" applyAlignment="1">
      <alignment horizontal="left" vertical="center" shrinkToFit="1"/>
    </xf>
    <xf numFmtId="0" fontId="3" fillId="34" borderId="19" xfId="0" applyFont="1" applyFill="1" applyBorder="1" applyAlignment="1">
      <alignment horizontal="left" vertical="center" shrinkToFit="1"/>
    </xf>
    <xf numFmtId="0" fontId="7" fillId="34" borderId="20" xfId="0" applyFont="1" applyFill="1" applyBorder="1" applyAlignment="1">
      <alignment horizontal="left" vertical="center" shrinkToFit="1"/>
    </xf>
    <xf numFmtId="0" fontId="7" fillId="34" borderId="21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center" vertical="center" wrapText="1" shrinkToFit="1"/>
    </xf>
    <xf numFmtId="0" fontId="8" fillId="33" borderId="0" xfId="0" applyNumberFormat="1" applyFont="1" applyFill="1" applyBorder="1" applyAlignment="1">
      <alignment horizontal="center" vertical="center" wrapText="1" shrinkToFit="1"/>
    </xf>
    <xf numFmtId="0" fontId="9" fillId="33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N37" sqref="N37"/>
    </sheetView>
  </sheetViews>
  <sheetFormatPr defaultColWidth="9.140625" defaultRowHeight="12.75"/>
  <cols>
    <col min="1" max="1" width="15.00390625" style="0" bestFit="1" customWidth="1"/>
  </cols>
  <sheetData>
    <row r="1" ht="42.75" customHeight="1">
      <c r="A1" s="44" t="s">
        <v>0</v>
      </c>
    </row>
    <row r="2" ht="16.5" customHeight="1">
      <c r="A2" s="45" t="s">
        <v>1</v>
      </c>
    </row>
  </sheetData>
  <sheetProtection/>
  <mergeCells count="2">
    <mergeCell ref="A1:M1"/>
    <mergeCell ref="A2:M3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E39" sqref="E39"/>
    </sheetView>
  </sheetViews>
  <sheetFormatPr defaultColWidth="9.140625" defaultRowHeight="12.75"/>
  <cols>
    <col min="1" max="1" width="12.00390625" style="0" bestFit="1" customWidth="1"/>
    <col min="2" max="2" width="45.00390625" style="0" bestFit="1" customWidth="1"/>
    <col min="3" max="3" width="43.00390625" style="0" bestFit="1" customWidth="1"/>
    <col min="4" max="10" width="14.00390625" style="0" bestFit="1" customWidth="1"/>
  </cols>
  <sheetData>
    <row r="1" ht="30" customHeight="1">
      <c r="A1" s="1" t="s">
        <v>236</v>
      </c>
    </row>
    <row r="2" ht="15" customHeight="1">
      <c r="A2" s="2" t="s">
        <v>3</v>
      </c>
    </row>
    <row r="3" ht="15" customHeight="1">
      <c r="A3" s="2" t="s">
        <v>51</v>
      </c>
    </row>
    <row r="4" spans="1:10" ht="24">
      <c r="A4" s="3" t="s">
        <v>52</v>
      </c>
      <c r="B4" s="3" t="s">
        <v>53</v>
      </c>
      <c r="C4" s="3" t="s">
        <v>7</v>
      </c>
      <c r="D4" s="3" t="s">
        <v>63</v>
      </c>
      <c r="E4" s="3" t="s">
        <v>226</v>
      </c>
      <c r="F4" s="3" t="s">
        <v>227</v>
      </c>
      <c r="G4" s="3" t="s">
        <v>228</v>
      </c>
      <c r="H4" s="3" t="s">
        <v>237</v>
      </c>
      <c r="I4" s="3" t="s">
        <v>238</v>
      </c>
      <c r="J4" s="3" t="s">
        <v>239</v>
      </c>
    </row>
    <row r="5" spans="1:10" ht="12.75">
      <c r="A5" s="4" t="s">
        <v>63</v>
      </c>
      <c r="B5" s="5" t="s">
        <v>3</v>
      </c>
      <c r="C5" s="5" t="s">
        <v>240</v>
      </c>
      <c r="D5" s="4">
        <v>7</v>
      </c>
      <c r="E5" s="4">
        <v>7</v>
      </c>
      <c r="F5" s="4"/>
      <c r="G5" s="4"/>
      <c r="H5" s="4"/>
      <c r="I5" s="4"/>
      <c r="J5" s="4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7" sqref="A7"/>
    </sheetView>
  </sheetViews>
  <sheetFormatPr defaultColWidth="9.140625" defaultRowHeight="12.75"/>
  <cols>
    <col min="1" max="1" width="18.421875" style="0" customWidth="1"/>
    <col min="2" max="2" width="26.00390625" style="0" customWidth="1"/>
    <col min="3" max="3" width="30.00390625" style="0" bestFit="1" customWidth="1"/>
    <col min="4" max="4" width="16.00390625" style="0" bestFit="1" customWidth="1"/>
    <col min="5" max="5" width="16.140625" style="0" customWidth="1"/>
    <col min="6" max="6" width="16.421875" style="0" customWidth="1"/>
    <col min="7" max="7" width="19.28125" style="0" customWidth="1"/>
  </cols>
  <sheetData>
    <row r="1" spans="1:7" ht="18.75">
      <c r="A1" s="1" t="s">
        <v>2</v>
      </c>
      <c r="B1" s="1"/>
      <c r="C1" s="1"/>
      <c r="D1" s="1"/>
      <c r="E1" s="1"/>
      <c r="F1" s="1"/>
      <c r="G1" s="1"/>
    </row>
    <row r="2" ht="16.5" customHeight="1">
      <c r="A2" s="2" t="s">
        <v>3</v>
      </c>
    </row>
    <row r="3" ht="32.25" customHeight="1">
      <c r="A3" s="2" t="s">
        <v>4</v>
      </c>
    </row>
    <row r="4" spans="1:7" ht="27.75" customHeight="1">
      <c r="A4" s="18" t="s">
        <v>5</v>
      </c>
      <c r="B4" s="19"/>
      <c r="C4" s="18" t="s">
        <v>6</v>
      </c>
      <c r="D4" s="43"/>
      <c r="E4" s="43"/>
      <c r="F4" s="43"/>
      <c r="G4" s="19"/>
    </row>
    <row r="5" spans="1:7" ht="33" customHeight="1">
      <c r="A5" s="20" t="s">
        <v>7</v>
      </c>
      <c r="B5" s="20" t="s">
        <v>8</v>
      </c>
      <c r="C5" s="20" t="s">
        <v>9</v>
      </c>
      <c r="D5" s="20" t="s">
        <v>8</v>
      </c>
      <c r="E5" s="16" t="s">
        <v>10</v>
      </c>
      <c r="F5" s="16" t="s">
        <v>11</v>
      </c>
      <c r="G5" s="16" t="s">
        <v>12</v>
      </c>
    </row>
    <row r="6" spans="1:7" ht="19.5" customHeight="1">
      <c r="A6" s="16" t="s">
        <v>13</v>
      </c>
      <c r="B6" s="21">
        <f>B7</f>
        <v>909.16</v>
      </c>
      <c r="C6" s="16" t="s">
        <v>14</v>
      </c>
      <c r="D6" s="22">
        <v>450.5</v>
      </c>
      <c r="E6" s="22">
        <v>450.5</v>
      </c>
      <c r="F6" s="24"/>
      <c r="G6" s="24"/>
    </row>
    <row r="7" spans="1:7" ht="33.75" customHeight="1">
      <c r="A7" s="16" t="s">
        <v>15</v>
      </c>
      <c r="B7" s="21">
        <v>909.16</v>
      </c>
      <c r="C7" s="16" t="s">
        <v>16</v>
      </c>
      <c r="D7" s="23"/>
      <c r="E7" s="23"/>
      <c r="F7" s="24"/>
      <c r="G7" s="24"/>
    </row>
    <row r="8" spans="1:7" ht="19.5" customHeight="1">
      <c r="A8" s="16" t="s">
        <v>17</v>
      </c>
      <c r="B8" s="24"/>
      <c r="C8" s="16" t="s">
        <v>18</v>
      </c>
      <c r="D8" s="23"/>
      <c r="E8" s="23"/>
      <c r="F8" s="24"/>
      <c r="G8" s="24"/>
    </row>
    <row r="9" spans="1:7" ht="19.5" customHeight="1">
      <c r="A9" s="16" t="s">
        <v>19</v>
      </c>
      <c r="B9" s="24"/>
      <c r="C9" s="16" t="s">
        <v>20</v>
      </c>
      <c r="D9" s="23"/>
      <c r="E9" s="23"/>
      <c r="F9" s="24"/>
      <c r="G9" s="24"/>
    </row>
    <row r="10" spans="1:7" ht="19.5" customHeight="1">
      <c r="A10" s="16" t="s">
        <v>4</v>
      </c>
      <c r="B10" s="25" t="s">
        <v>4</v>
      </c>
      <c r="C10" s="16" t="s">
        <v>21</v>
      </c>
      <c r="D10" s="23"/>
      <c r="E10" s="23"/>
      <c r="F10" s="24"/>
      <c r="G10" s="24"/>
    </row>
    <row r="11" spans="1:7" ht="19.5" customHeight="1">
      <c r="A11" s="16" t="s">
        <v>4</v>
      </c>
      <c r="B11" s="25" t="s">
        <v>4</v>
      </c>
      <c r="C11" s="16" t="s">
        <v>22</v>
      </c>
      <c r="D11" s="23">
        <v>10.06</v>
      </c>
      <c r="E11" s="23">
        <v>10.06</v>
      </c>
      <c r="F11" s="24"/>
      <c r="G11" s="24"/>
    </row>
    <row r="12" spans="1:7" ht="19.5" customHeight="1">
      <c r="A12" s="16" t="s">
        <v>4</v>
      </c>
      <c r="B12" s="25" t="s">
        <v>4</v>
      </c>
      <c r="C12" s="16" t="s">
        <v>23</v>
      </c>
      <c r="D12" s="23">
        <v>29.25</v>
      </c>
      <c r="E12" s="23">
        <v>29.25</v>
      </c>
      <c r="F12" s="24"/>
      <c r="G12" s="24"/>
    </row>
    <row r="13" spans="1:7" ht="19.5" customHeight="1">
      <c r="A13" s="16" t="s">
        <v>4</v>
      </c>
      <c r="B13" s="25" t="s">
        <v>4</v>
      </c>
      <c r="C13" s="16" t="s">
        <v>24</v>
      </c>
      <c r="D13" s="22">
        <v>126.6</v>
      </c>
      <c r="E13" s="22">
        <v>126.6</v>
      </c>
      <c r="F13" s="24"/>
      <c r="G13" s="24"/>
    </row>
    <row r="14" spans="1:7" ht="19.5" customHeight="1">
      <c r="A14" s="16" t="s">
        <v>4</v>
      </c>
      <c r="B14" s="25" t="s">
        <v>4</v>
      </c>
      <c r="C14" s="16" t="s">
        <v>25</v>
      </c>
      <c r="D14" s="23"/>
      <c r="E14" s="23"/>
      <c r="F14" s="24"/>
      <c r="G14" s="24"/>
    </row>
    <row r="15" spans="1:7" ht="19.5" customHeight="1">
      <c r="A15" s="16" t="s">
        <v>4</v>
      </c>
      <c r="B15" s="25" t="s">
        <v>4</v>
      </c>
      <c r="C15" s="16" t="s">
        <v>26</v>
      </c>
      <c r="D15" s="22">
        <v>38.38</v>
      </c>
      <c r="E15" s="22">
        <v>38.38</v>
      </c>
      <c r="F15" s="24"/>
      <c r="G15" s="24"/>
    </row>
    <row r="16" spans="1:7" ht="19.5" customHeight="1">
      <c r="A16" s="16" t="s">
        <v>4</v>
      </c>
      <c r="B16" s="25" t="s">
        <v>4</v>
      </c>
      <c r="C16" s="16" t="s">
        <v>27</v>
      </c>
      <c r="D16" s="23"/>
      <c r="E16" s="23"/>
      <c r="F16" s="24"/>
      <c r="G16" s="24"/>
    </row>
    <row r="17" spans="1:7" ht="19.5" customHeight="1">
      <c r="A17" s="16" t="s">
        <v>4</v>
      </c>
      <c r="B17" s="25" t="s">
        <v>4</v>
      </c>
      <c r="C17" s="16" t="s">
        <v>28</v>
      </c>
      <c r="D17" s="23">
        <v>81.97</v>
      </c>
      <c r="E17" s="23">
        <v>81.97</v>
      </c>
      <c r="F17" s="24"/>
      <c r="G17" s="24"/>
    </row>
    <row r="18" spans="1:7" ht="19.5" customHeight="1">
      <c r="A18" s="16" t="s">
        <v>4</v>
      </c>
      <c r="B18" s="25" t="s">
        <v>4</v>
      </c>
      <c r="C18" s="16" t="s">
        <v>29</v>
      </c>
      <c r="D18" s="23">
        <v>310.47</v>
      </c>
      <c r="E18" s="23">
        <v>310.47</v>
      </c>
      <c r="F18" s="24"/>
      <c r="G18" s="24"/>
    </row>
    <row r="19" spans="1:7" ht="19.5" customHeight="1">
      <c r="A19" s="16" t="s">
        <v>30</v>
      </c>
      <c r="B19" s="21">
        <v>173.66</v>
      </c>
      <c r="C19" s="16" t="s">
        <v>31</v>
      </c>
      <c r="D19" s="23"/>
      <c r="E19" s="23"/>
      <c r="F19" s="24"/>
      <c r="G19" s="24"/>
    </row>
    <row r="20" spans="1:7" ht="19.5" customHeight="1">
      <c r="A20" s="16" t="s">
        <v>32</v>
      </c>
      <c r="B20" s="21">
        <v>173.66</v>
      </c>
      <c r="C20" s="16" t="s">
        <v>33</v>
      </c>
      <c r="D20" s="23"/>
      <c r="E20" s="23"/>
      <c r="F20" s="24"/>
      <c r="G20" s="24"/>
    </row>
    <row r="21" spans="1:7" ht="19.5" customHeight="1">
      <c r="A21" s="16" t="s">
        <v>17</v>
      </c>
      <c r="B21" s="25" t="s">
        <v>4</v>
      </c>
      <c r="C21" s="16" t="s">
        <v>34</v>
      </c>
      <c r="D21" s="23"/>
      <c r="E21" s="23"/>
      <c r="F21" s="24"/>
      <c r="G21" s="24"/>
    </row>
    <row r="22" spans="1:7" ht="19.5" customHeight="1">
      <c r="A22" s="16" t="s">
        <v>19</v>
      </c>
      <c r="B22" s="25" t="s">
        <v>4</v>
      </c>
      <c r="C22" s="16" t="s">
        <v>35</v>
      </c>
      <c r="D22" s="23"/>
      <c r="E22" s="23"/>
      <c r="F22" s="24"/>
      <c r="G22" s="24"/>
    </row>
    <row r="23" spans="1:7" ht="19.5" customHeight="1">
      <c r="A23" s="16" t="s">
        <v>4</v>
      </c>
      <c r="B23" s="25" t="s">
        <v>4</v>
      </c>
      <c r="C23" s="16" t="s">
        <v>36</v>
      </c>
      <c r="D23" s="23"/>
      <c r="E23" s="23"/>
      <c r="F23" s="24"/>
      <c r="G23" s="24"/>
    </row>
    <row r="24" spans="1:7" ht="19.5" customHeight="1">
      <c r="A24" s="16" t="s">
        <v>4</v>
      </c>
      <c r="B24" s="25" t="s">
        <v>4</v>
      </c>
      <c r="C24" s="16" t="s">
        <v>37</v>
      </c>
      <c r="D24" s="23"/>
      <c r="E24" s="23"/>
      <c r="F24" s="24"/>
      <c r="G24" s="24"/>
    </row>
    <row r="25" spans="1:7" ht="19.5" customHeight="1">
      <c r="A25" s="16" t="s">
        <v>4</v>
      </c>
      <c r="B25" s="25" t="s">
        <v>4</v>
      </c>
      <c r="C25" s="16" t="s">
        <v>38</v>
      </c>
      <c r="D25" s="22">
        <v>35.59</v>
      </c>
      <c r="E25" s="22">
        <v>35.59</v>
      </c>
      <c r="F25" s="24"/>
      <c r="G25" s="24"/>
    </row>
    <row r="26" spans="1:7" ht="19.5" customHeight="1">
      <c r="A26" s="16" t="s">
        <v>4</v>
      </c>
      <c r="B26" s="25" t="s">
        <v>4</v>
      </c>
      <c r="C26" s="16" t="s">
        <v>39</v>
      </c>
      <c r="D26" s="23"/>
      <c r="E26" s="23"/>
      <c r="F26" s="24"/>
      <c r="G26" s="24"/>
    </row>
    <row r="27" spans="1:7" ht="19.5" customHeight="1">
      <c r="A27" s="16" t="s">
        <v>4</v>
      </c>
      <c r="B27" s="25" t="s">
        <v>4</v>
      </c>
      <c r="C27" s="16" t="s">
        <v>40</v>
      </c>
      <c r="D27" s="24"/>
      <c r="E27" s="23"/>
      <c r="F27" s="24"/>
      <c r="G27" s="24"/>
    </row>
    <row r="28" spans="1:7" ht="19.5" customHeight="1">
      <c r="A28" s="16" t="s">
        <v>4</v>
      </c>
      <c r="B28" s="25" t="s">
        <v>4</v>
      </c>
      <c r="C28" s="16" t="s">
        <v>41</v>
      </c>
      <c r="D28" s="24"/>
      <c r="E28" s="23"/>
      <c r="F28" s="24"/>
      <c r="G28" s="24"/>
    </row>
    <row r="29" spans="1:7" ht="19.5" customHeight="1">
      <c r="A29" s="16" t="s">
        <v>4</v>
      </c>
      <c r="B29" s="25" t="s">
        <v>4</v>
      </c>
      <c r="C29" s="16" t="s">
        <v>42</v>
      </c>
      <c r="D29" s="21"/>
      <c r="E29" s="22"/>
      <c r="F29" s="24"/>
      <c r="G29" s="24"/>
    </row>
    <row r="30" spans="1:7" ht="19.5" customHeight="1">
      <c r="A30" s="16" t="s">
        <v>4</v>
      </c>
      <c r="B30" s="25" t="s">
        <v>4</v>
      </c>
      <c r="C30" s="16" t="s">
        <v>43</v>
      </c>
      <c r="D30" s="24"/>
      <c r="E30" s="23"/>
      <c r="F30" s="24"/>
      <c r="G30" s="24"/>
    </row>
    <row r="31" spans="1:7" ht="19.5" customHeight="1">
      <c r="A31" s="16" t="s">
        <v>4</v>
      </c>
      <c r="B31" s="25" t="s">
        <v>4</v>
      </c>
      <c r="C31" s="16" t="s">
        <v>44</v>
      </c>
      <c r="D31" s="24"/>
      <c r="E31" s="23"/>
      <c r="F31" s="24"/>
      <c r="G31" s="24"/>
    </row>
    <row r="32" spans="1:7" ht="18" customHeight="1">
      <c r="A32" s="16" t="s">
        <v>4</v>
      </c>
      <c r="B32" s="25" t="s">
        <v>4</v>
      </c>
      <c r="C32" s="16" t="s">
        <v>45</v>
      </c>
      <c r="D32" s="24"/>
      <c r="E32" s="23"/>
      <c r="F32" s="24"/>
      <c r="G32" s="24"/>
    </row>
    <row r="33" spans="1:7" ht="19.5" customHeight="1">
      <c r="A33" s="16" t="s">
        <v>4</v>
      </c>
      <c r="B33" s="25" t="s">
        <v>4</v>
      </c>
      <c r="C33" s="16" t="s">
        <v>46</v>
      </c>
      <c r="D33" s="24"/>
      <c r="E33" s="23"/>
      <c r="F33" s="24"/>
      <c r="G33" s="24"/>
    </row>
    <row r="34" spans="1:7" ht="16.5" customHeight="1">
      <c r="A34" s="16" t="s">
        <v>4</v>
      </c>
      <c r="B34" s="25" t="s">
        <v>4</v>
      </c>
      <c r="C34" s="16" t="s">
        <v>47</v>
      </c>
      <c r="D34" s="24"/>
      <c r="E34" s="24"/>
      <c r="F34" s="24"/>
      <c r="G34" s="24"/>
    </row>
    <row r="35" spans="1:7" ht="16.5" customHeight="1">
      <c r="A35" s="26" t="s">
        <v>4</v>
      </c>
      <c r="B35" s="25" t="s">
        <v>4</v>
      </c>
      <c r="C35" s="26" t="s">
        <v>4</v>
      </c>
      <c r="D35" s="25" t="s">
        <v>4</v>
      </c>
      <c r="E35" s="25" t="s">
        <v>4</v>
      </c>
      <c r="F35" s="25" t="s">
        <v>4</v>
      </c>
      <c r="G35" s="25" t="s">
        <v>4</v>
      </c>
    </row>
    <row r="36" spans="1:7" ht="15">
      <c r="A36" s="16" t="s">
        <v>4</v>
      </c>
      <c r="B36" s="16" t="s">
        <v>4</v>
      </c>
      <c r="C36" s="16" t="s">
        <v>4</v>
      </c>
      <c r="D36" s="25" t="s">
        <v>4</v>
      </c>
      <c r="E36" s="25" t="s">
        <v>4</v>
      </c>
      <c r="F36" s="25" t="s">
        <v>4</v>
      </c>
      <c r="G36" s="25" t="s">
        <v>4</v>
      </c>
    </row>
    <row r="37" spans="1:7" ht="14.25">
      <c r="A37" s="26" t="s">
        <v>48</v>
      </c>
      <c r="B37" s="21">
        <f>B7+B20</f>
        <v>1082.82</v>
      </c>
      <c r="C37" s="26" t="s">
        <v>49</v>
      </c>
      <c r="D37" s="21">
        <f>SUM(D6:D34)</f>
        <v>1082.82</v>
      </c>
      <c r="E37" s="21">
        <f>SUM(E6:E34)</f>
        <v>1082.82</v>
      </c>
      <c r="F37" s="24"/>
      <c r="G37" s="24"/>
    </row>
  </sheetData>
  <sheetProtection/>
  <mergeCells count="3">
    <mergeCell ref="A1:G1"/>
    <mergeCell ref="A4:B4"/>
    <mergeCell ref="C4:G4"/>
  </mergeCells>
  <printOptions/>
  <pageMargins left="0.28" right="0.75" top="0.23999999999999996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B4">
      <selection activeCell="K4" sqref="K1:O65536"/>
    </sheetView>
  </sheetViews>
  <sheetFormatPr defaultColWidth="9.140625" defaultRowHeight="12.75"/>
  <cols>
    <col min="1" max="1" width="16.00390625" style="0" bestFit="1" customWidth="1"/>
    <col min="2" max="2" width="32.00390625" style="0" bestFit="1" customWidth="1"/>
    <col min="3" max="3" width="15.00390625" style="0" bestFit="1" customWidth="1"/>
    <col min="4" max="4" width="54.00390625" style="0" bestFit="1" customWidth="1"/>
    <col min="5" max="8" width="22.00390625" style="0" bestFit="1" customWidth="1"/>
  </cols>
  <sheetData>
    <row r="1" ht="30" customHeight="1">
      <c r="A1" s="1" t="s">
        <v>50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54</v>
      </c>
      <c r="D4" s="8"/>
      <c r="E4" s="7" t="s">
        <v>55</v>
      </c>
      <c r="F4" s="28"/>
      <c r="G4" s="28"/>
      <c r="H4" s="8"/>
    </row>
    <row r="5" spans="1:8" ht="15" customHeight="1">
      <c r="A5" s="29"/>
      <c r="B5" s="29"/>
      <c r="C5" s="6" t="s">
        <v>56</v>
      </c>
      <c r="D5" s="6" t="s">
        <v>57</v>
      </c>
      <c r="E5" s="6" t="s">
        <v>58</v>
      </c>
      <c r="F5" s="6" t="s">
        <v>59</v>
      </c>
      <c r="G5" s="7" t="s">
        <v>60</v>
      </c>
      <c r="H5" s="8"/>
    </row>
    <row r="6" spans="1:8" ht="12.75">
      <c r="A6" s="9"/>
      <c r="B6" s="9"/>
      <c r="C6" s="9"/>
      <c r="D6" s="9"/>
      <c r="E6" s="9"/>
      <c r="F6" s="9"/>
      <c r="G6" s="10" t="s">
        <v>61</v>
      </c>
      <c r="H6" s="10" t="s">
        <v>62</v>
      </c>
    </row>
    <row r="7" spans="1:8" ht="12.75">
      <c r="A7" s="11" t="s">
        <v>63</v>
      </c>
      <c r="B7" s="11"/>
      <c r="C7" s="11"/>
      <c r="D7" s="11"/>
      <c r="E7" s="12"/>
      <c r="F7" s="12"/>
      <c r="G7" s="11"/>
      <c r="H7" s="11"/>
    </row>
    <row r="8" spans="1:8" ht="12.75">
      <c r="A8" s="11" t="s">
        <v>64</v>
      </c>
      <c r="B8" s="11" t="s">
        <v>3</v>
      </c>
      <c r="C8" s="11"/>
      <c r="D8" s="11"/>
      <c r="E8" s="12">
        <f>E9+E18+E21+E24+E33+E37+E42+E54</f>
        <v>1082.82</v>
      </c>
      <c r="F8" s="12">
        <f>F9+F18+F21+F24+F33+F37+F42+F54</f>
        <v>811.2600000000001</v>
      </c>
      <c r="G8" s="12">
        <f>G9+G18+G21+G24+G33+G37+G42+G54</f>
        <v>271.56</v>
      </c>
      <c r="H8" s="11"/>
    </row>
    <row r="9" spans="1:8" ht="12.75">
      <c r="A9" s="11"/>
      <c r="B9" s="11"/>
      <c r="C9" s="37" t="s">
        <v>65</v>
      </c>
      <c r="D9" s="38" t="s">
        <v>66</v>
      </c>
      <c r="E9" s="12">
        <f>E10+E12+E14+E16</f>
        <v>450.5</v>
      </c>
      <c r="F9" s="12">
        <f>F10+F12+F14+F16</f>
        <v>450.5</v>
      </c>
      <c r="G9" s="12"/>
      <c r="H9" s="11"/>
    </row>
    <row r="10" spans="1:8" ht="12.75">
      <c r="A10" s="11"/>
      <c r="B10" s="11"/>
      <c r="C10" s="37" t="s">
        <v>67</v>
      </c>
      <c r="D10" s="38" t="s">
        <v>68</v>
      </c>
      <c r="E10" s="12">
        <f aca="true" t="shared" si="0" ref="E10:E14">E11</f>
        <v>15.8</v>
      </c>
      <c r="F10" s="12">
        <f aca="true" t="shared" si="1" ref="F10:F14">F11</f>
        <v>15.8</v>
      </c>
      <c r="G10" s="12"/>
      <c r="H10" s="11"/>
    </row>
    <row r="11" spans="1:8" ht="12.75">
      <c r="A11" s="11"/>
      <c r="B11" s="11"/>
      <c r="C11" s="39" t="s">
        <v>69</v>
      </c>
      <c r="D11" s="40" t="s">
        <v>70</v>
      </c>
      <c r="E11" s="12">
        <v>15.8</v>
      </c>
      <c r="F11" s="12">
        <v>15.8</v>
      </c>
      <c r="G11" s="12"/>
      <c r="H11" s="11"/>
    </row>
    <row r="12" spans="1:8" ht="12.75">
      <c r="A12" s="11"/>
      <c r="B12" s="11"/>
      <c r="C12" s="41" t="s">
        <v>71</v>
      </c>
      <c r="D12" s="42" t="s">
        <v>72</v>
      </c>
      <c r="E12" s="13">
        <f t="shared" si="0"/>
        <v>367.7</v>
      </c>
      <c r="F12" s="13">
        <f t="shared" si="1"/>
        <v>367.7</v>
      </c>
      <c r="G12" s="13"/>
      <c r="H12" s="11"/>
    </row>
    <row r="13" spans="1:8" ht="12.75">
      <c r="A13" s="11"/>
      <c r="B13" s="11"/>
      <c r="C13" s="39" t="s">
        <v>73</v>
      </c>
      <c r="D13" s="39" t="s">
        <v>70</v>
      </c>
      <c r="E13" s="14">
        <v>367.7</v>
      </c>
      <c r="F13" s="14">
        <v>367.7</v>
      </c>
      <c r="G13" s="14"/>
      <c r="H13" s="11"/>
    </row>
    <row r="14" spans="1:8" ht="12.75">
      <c r="A14" s="11"/>
      <c r="B14" s="11"/>
      <c r="C14" s="37" t="s">
        <v>74</v>
      </c>
      <c r="D14" s="37" t="s">
        <v>75</v>
      </c>
      <c r="E14" s="14">
        <f t="shared" si="0"/>
        <v>24</v>
      </c>
      <c r="F14" s="14">
        <f t="shared" si="1"/>
        <v>24</v>
      </c>
      <c r="G14" s="14"/>
      <c r="H14" s="11"/>
    </row>
    <row r="15" spans="1:8" ht="12.75">
      <c r="A15" s="11"/>
      <c r="B15" s="11"/>
      <c r="C15" s="39" t="s">
        <v>76</v>
      </c>
      <c r="D15" s="39" t="s">
        <v>70</v>
      </c>
      <c r="E15" s="14">
        <v>24</v>
      </c>
      <c r="F15" s="14">
        <v>24</v>
      </c>
      <c r="G15" s="14"/>
      <c r="H15" s="11"/>
    </row>
    <row r="16" spans="1:8" ht="12.75">
      <c r="A16" s="11"/>
      <c r="B16" s="11"/>
      <c r="C16" s="37" t="s">
        <v>77</v>
      </c>
      <c r="D16" s="37" t="s">
        <v>78</v>
      </c>
      <c r="E16" s="14">
        <f>E17</f>
        <v>43</v>
      </c>
      <c r="F16" s="14">
        <f>F17</f>
        <v>43</v>
      </c>
      <c r="G16" s="14"/>
      <c r="H16" s="11"/>
    </row>
    <row r="17" spans="1:8" ht="12.75">
      <c r="A17" s="11"/>
      <c r="B17" s="11"/>
      <c r="C17" s="39" t="s">
        <v>79</v>
      </c>
      <c r="D17" s="39" t="s">
        <v>70</v>
      </c>
      <c r="E17" s="14">
        <v>43</v>
      </c>
      <c r="F17" s="14">
        <v>43</v>
      </c>
      <c r="G17" s="14"/>
      <c r="H17" s="11"/>
    </row>
    <row r="18" spans="1:8" ht="12.75">
      <c r="A18" s="11"/>
      <c r="B18" s="11"/>
      <c r="C18" s="37">
        <v>206</v>
      </c>
      <c r="D18" s="37" t="s">
        <v>80</v>
      </c>
      <c r="E18" s="14">
        <f aca="true" t="shared" si="2" ref="E18:E22">E19</f>
        <v>10.06</v>
      </c>
      <c r="F18" s="14"/>
      <c r="G18" s="14">
        <f>G19</f>
        <v>10.06</v>
      </c>
      <c r="H18" s="11"/>
    </row>
    <row r="19" spans="1:8" ht="12.75">
      <c r="A19" s="11"/>
      <c r="B19" s="11"/>
      <c r="C19" s="37">
        <v>20604</v>
      </c>
      <c r="D19" s="37" t="s">
        <v>81</v>
      </c>
      <c r="E19" s="14">
        <f t="shared" si="2"/>
        <v>10.06</v>
      </c>
      <c r="F19" s="14"/>
      <c r="G19" s="14">
        <f>G20</f>
        <v>10.06</v>
      </c>
      <c r="H19" s="11"/>
    </row>
    <row r="20" spans="1:8" ht="12.75">
      <c r="A20" s="11"/>
      <c r="B20" s="11"/>
      <c r="C20" s="39">
        <v>2060402</v>
      </c>
      <c r="D20" s="39" t="s">
        <v>82</v>
      </c>
      <c r="E20" s="14">
        <v>10.06</v>
      </c>
      <c r="F20" s="14"/>
      <c r="G20" s="14">
        <v>10.06</v>
      </c>
      <c r="H20" s="11"/>
    </row>
    <row r="21" spans="1:8" ht="12.75">
      <c r="A21" s="11"/>
      <c r="B21" s="11"/>
      <c r="C21" s="37" t="s">
        <v>83</v>
      </c>
      <c r="D21" s="37" t="s">
        <v>84</v>
      </c>
      <c r="E21" s="14">
        <f t="shared" si="2"/>
        <v>29.25</v>
      </c>
      <c r="F21" s="14">
        <f aca="true" t="shared" si="3" ref="F21:F25">F22</f>
        <v>29.25</v>
      </c>
      <c r="G21" s="14"/>
      <c r="H21" s="11"/>
    </row>
    <row r="22" spans="1:8" ht="12.75">
      <c r="A22" s="11"/>
      <c r="B22" s="11"/>
      <c r="C22" s="37" t="s">
        <v>85</v>
      </c>
      <c r="D22" s="37" t="s">
        <v>86</v>
      </c>
      <c r="E22" s="14">
        <f t="shared" si="2"/>
        <v>29.25</v>
      </c>
      <c r="F22" s="14">
        <f t="shared" si="3"/>
        <v>29.25</v>
      </c>
      <c r="G22" s="14"/>
      <c r="H22" s="11"/>
    </row>
    <row r="23" spans="1:8" ht="12.75">
      <c r="A23" s="11"/>
      <c r="B23" s="11"/>
      <c r="C23" s="37" t="s">
        <v>87</v>
      </c>
      <c r="D23" s="37" t="s">
        <v>88</v>
      </c>
      <c r="E23" s="14">
        <v>29.25</v>
      </c>
      <c r="F23" s="14">
        <v>29.25</v>
      </c>
      <c r="G23" s="14"/>
      <c r="H23" s="11"/>
    </row>
    <row r="24" spans="1:8" ht="12.75">
      <c r="A24" s="11"/>
      <c r="B24" s="11"/>
      <c r="C24" s="37" t="s">
        <v>89</v>
      </c>
      <c r="D24" s="37" t="s">
        <v>90</v>
      </c>
      <c r="E24" s="14">
        <f>E25+E27+E31</f>
        <v>126.60000000000001</v>
      </c>
      <c r="F24" s="14">
        <f>F25+F27+F31</f>
        <v>126.60000000000001</v>
      </c>
      <c r="G24" s="14"/>
      <c r="H24" s="11"/>
    </row>
    <row r="25" spans="1:8" ht="12.75">
      <c r="A25" s="11"/>
      <c r="B25" s="11"/>
      <c r="C25" s="37" t="s">
        <v>91</v>
      </c>
      <c r="D25" s="37" t="s">
        <v>92</v>
      </c>
      <c r="E25" s="14">
        <f>E26</f>
        <v>9.08</v>
      </c>
      <c r="F25" s="14">
        <f t="shared" si="3"/>
        <v>9.08</v>
      </c>
      <c r="G25" s="14"/>
      <c r="H25" s="11"/>
    </row>
    <row r="26" spans="1:8" ht="12.75">
      <c r="A26" s="11"/>
      <c r="B26" s="11"/>
      <c r="C26" s="37" t="s">
        <v>93</v>
      </c>
      <c r="D26" s="37" t="s">
        <v>94</v>
      </c>
      <c r="E26" s="14">
        <v>9.08</v>
      </c>
      <c r="F26" s="14">
        <v>9.08</v>
      </c>
      <c r="G26" s="14"/>
      <c r="H26" s="11"/>
    </row>
    <row r="27" spans="1:8" ht="12.75">
      <c r="A27" s="11"/>
      <c r="B27" s="11"/>
      <c r="C27" s="37" t="s">
        <v>95</v>
      </c>
      <c r="D27" s="37" t="s">
        <v>96</v>
      </c>
      <c r="E27" s="14">
        <f>E28+E29+E30</f>
        <v>97.77000000000001</v>
      </c>
      <c r="F27" s="14">
        <f>F28+F29+F30</f>
        <v>97.77000000000001</v>
      </c>
      <c r="G27" s="14"/>
      <c r="H27" s="11"/>
    </row>
    <row r="28" spans="1:8" ht="12.75">
      <c r="A28" s="11"/>
      <c r="B28" s="11"/>
      <c r="C28" s="37" t="s">
        <v>97</v>
      </c>
      <c r="D28" s="37" t="s">
        <v>98</v>
      </c>
      <c r="E28" s="14">
        <v>47.45</v>
      </c>
      <c r="F28" s="14">
        <v>47.45</v>
      </c>
      <c r="G28" s="14"/>
      <c r="H28" s="11"/>
    </row>
    <row r="29" spans="1:8" ht="12.75">
      <c r="A29" s="11"/>
      <c r="B29" s="11"/>
      <c r="C29" s="37" t="s">
        <v>99</v>
      </c>
      <c r="D29" s="37" t="s">
        <v>100</v>
      </c>
      <c r="E29" s="14">
        <v>23.73</v>
      </c>
      <c r="F29" s="14">
        <v>23.73</v>
      </c>
      <c r="G29" s="14"/>
      <c r="H29" s="11"/>
    </row>
    <row r="30" spans="1:8" ht="12.75">
      <c r="A30" s="11"/>
      <c r="B30" s="11"/>
      <c r="C30" s="37" t="s">
        <v>101</v>
      </c>
      <c r="D30" s="37" t="s">
        <v>102</v>
      </c>
      <c r="E30" s="14">
        <v>26.59</v>
      </c>
      <c r="F30" s="14">
        <v>26.59</v>
      </c>
      <c r="G30" s="14"/>
      <c r="H30" s="11"/>
    </row>
    <row r="31" spans="1:8" ht="12.75">
      <c r="A31" s="11"/>
      <c r="B31" s="11"/>
      <c r="C31" s="37" t="s">
        <v>103</v>
      </c>
      <c r="D31" s="37" t="s">
        <v>104</v>
      </c>
      <c r="E31" s="14">
        <f>E32</f>
        <v>19.75</v>
      </c>
      <c r="F31" s="14">
        <f>F32</f>
        <v>19.75</v>
      </c>
      <c r="G31" s="14"/>
      <c r="H31" s="11"/>
    </row>
    <row r="32" spans="1:8" ht="12.75">
      <c r="A32" s="11"/>
      <c r="B32" s="11"/>
      <c r="C32" s="37" t="s">
        <v>105</v>
      </c>
      <c r="D32" s="37" t="s">
        <v>106</v>
      </c>
      <c r="E32" s="14">
        <v>19.75</v>
      </c>
      <c r="F32" s="14">
        <v>19.75</v>
      </c>
      <c r="G32" s="14"/>
      <c r="H32" s="11"/>
    </row>
    <row r="33" spans="1:8" ht="12.75">
      <c r="A33" s="11"/>
      <c r="B33" s="11"/>
      <c r="C33" s="37" t="s">
        <v>107</v>
      </c>
      <c r="D33" s="37" t="s">
        <v>108</v>
      </c>
      <c r="E33" s="14">
        <f>E34</f>
        <v>38.38</v>
      </c>
      <c r="F33" s="14">
        <f>F34</f>
        <v>38.38</v>
      </c>
      <c r="G33" s="14"/>
      <c r="H33" s="11"/>
    </row>
    <row r="34" spans="1:8" ht="12.75">
      <c r="A34" s="11"/>
      <c r="B34" s="11"/>
      <c r="C34" s="37" t="s">
        <v>109</v>
      </c>
      <c r="D34" s="37" t="s">
        <v>110</v>
      </c>
      <c r="E34" s="14">
        <f>E35+E36</f>
        <v>38.38</v>
      </c>
      <c r="F34" s="14">
        <f>F35+F36</f>
        <v>38.38</v>
      </c>
      <c r="G34" s="14"/>
      <c r="H34" s="11"/>
    </row>
    <row r="35" spans="1:8" ht="12.75">
      <c r="A35" s="11"/>
      <c r="B35" s="11"/>
      <c r="C35" s="37" t="s">
        <v>111</v>
      </c>
      <c r="D35" s="37" t="s">
        <v>112</v>
      </c>
      <c r="E35" s="14">
        <v>19.19</v>
      </c>
      <c r="F35" s="14">
        <v>19.19</v>
      </c>
      <c r="G35" s="14"/>
      <c r="H35" s="11"/>
    </row>
    <row r="36" spans="1:8" ht="12.75">
      <c r="A36" s="11"/>
      <c r="B36" s="11"/>
      <c r="C36" s="37" t="s">
        <v>113</v>
      </c>
      <c r="D36" s="37" t="s">
        <v>114</v>
      </c>
      <c r="E36" s="14">
        <v>19.19</v>
      </c>
      <c r="F36" s="14">
        <v>19.19</v>
      </c>
      <c r="G36" s="14"/>
      <c r="H36" s="11"/>
    </row>
    <row r="37" spans="1:8" ht="12.75">
      <c r="A37" s="11"/>
      <c r="B37" s="11"/>
      <c r="C37" s="37">
        <v>212</v>
      </c>
      <c r="D37" s="37" t="s">
        <v>115</v>
      </c>
      <c r="E37" s="14">
        <f>E38+E40</f>
        <v>81.97</v>
      </c>
      <c r="F37" s="14">
        <f>F38+F40</f>
        <v>19.47</v>
      </c>
      <c r="G37" s="14">
        <f>G38+G40</f>
        <v>62.5</v>
      </c>
      <c r="H37" s="11"/>
    </row>
    <row r="38" spans="1:8" ht="12.75">
      <c r="A38" s="11"/>
      <c r="B38" s="11"/>
      <c r="C38" s="37" t="s">
        <v>116</v>
      </c>
      <c r="D38" s="37" t="s">
        <v>117</v>
      </c>
      <c r="E38" s="14">
        <f>E39</f>
        <v>19.47</v>
      </c>
      <c r="F38" s="14">
        <f>F39</f>
        <v>19.47</v>
      </c>
      <c r="G38" s="14"/>
      <c r="H38" s="11"/>
    </row>
    <row r="39" spans="1:8" ht="12.75">
      <c r="A39" s="11"/>
      <c r="B39" s="11"/>
      <c r="C39" s="37" t="s">
        <v>118</v>
      </c>
      <c r="D39" s="37" t="s">
        <v>119</v>
      </c>
      <c r="E39" s="14">
        <v>19.47</v>
      </c>
      <c r="F39" s="14">
        <v>19.47</v>
      </c>
      <c r="G39" s="14"/>
      <c r="H39" s="11"/>
    </row>
    <row r="40" spans="1:8" ht="12.75">
      <c r="A40" s="11"/>
      <c r="B40" s="11"/>
      <c r="C40" s="37">
        <v>21203</v>
      </c>
      <c r="D40" s="37" t="s">
        <v>120</v>
      </c>
      <c r="E40" s="14">
        <f>E41</f>
        <v>62.5</v>
      </c>
      <c r="F40" s="14"/>
      <c r="G40" s="14">
        <f>G41</f>
        <v>62.5</v>
      </c>
      <c r="H40" s="11"/>
    </row>
    <row r="41" spans="1:8" ht="12.75">
      <c r="A41" s="11"/>
      <c r="B41" s="11"/>
      <c r="C41" s="37">
        <v>2120399</v>
      </c>
      <c r="D41" s="37" t="s">
        <v>121</v>
      </c>
      <c r="E41" s="14">
        <v>62.5</v>
      </c>
      <c r="F41" s="14"/>
      <c r="G41" s="14">
        <v>62.5</v>
      </c>
      <c r="H41" s="11"/>
    </row>
    <row r="42" spans="1:8" ht="12.75">
      <c r="A42" s="11"/>
      <c r="B42" s="11"/>
      <c r="C42" s="37" t="s">
        <v>122</v>
      </c>
      <c r="D42" s="37" t="s">
        <v>123</v>
      </c>
      <c r="E42" s="14">
        <f>E43+E48+E50+E52+E46</f>
        <v>310.46999999999997</v>
      </c>
      <c r="F42" s="14">
        <f>F43+F48+F50+F52+F46</f>
        <v>111.47</v>
      </c>
      <c r="G42" s="14">
        <f>G43+G48+G50+G52+G46</f>
        <v>199</v>
      </c>
      <c r="H42" s="11"/>
    </row>
    <row r="43" spans="1:8" ht="12.75">
      <c r="A43" s="11"/>
      <c r="B43" s="11"/>
      <c r="C43" s="37" t="s">
        <v>124</v>
      </c>
      <c r="D43" s="37" t="s">
        <v>125</v>
      </c>
      <c r="E43" s="14">
        <f aca="true" t="shared" si="4" ref="E43:G43">E44+E45</f>
        <v>96.14</v>
      </c>
      <c r="F43" s="14">
        <f t="shared" si="4"/>
        <v>91.14</v>
      </c>
      <c r="G43" s="14">
        <f t="shared" si="4"/>
        <v>5</v>
      </c>
      <c r="H43" s="11"/>
    </row>
    <row r="44" spans="1:8" ht="12.75">
      <c r="A44" s="11"/>
      <c r="B44" s="11"/>
      <c r="C44" s="37" t="s">
        <v>126</v>
      </c>
      <c r="D44" s="37" t="s">
        <v>127</v>
      </c>
      <c r="E44" s="14">
        <v>91.14</v>
      </c>
      <c r="F44" s="14">
        <v>91.14</v>
      </c>
      <c r="G44" s="14"/>
      <c r="H44" s="11"/>
    </row>
    <row r="45" spans="1:8" ht="12.75">
      <c r="A45" s="11"/>
      <c r="B45" s="11"/>
      <c r="C45" s="37">
        <v>2130124</v>
      </c>
      <c r="D45" s="37" t="s">
        <v>128</v>
      </c>
      <c r="E45" s="14">
        <v>5</v>
      </c>
      <c r="F45" s="14"/>
      <c r="G45" s="14">
        <v>5</v>
      </c>
      <c r="H45" s="11"/>
    </row>
    <row r="46" spans="1:8" ht="12.75">
      <c r="A46" s="11"/>
      <c r="B46" s="11"/>
      <c r="C46" s="37">
        <v>21302</v>
      </c>
      <c r="D46" s="37" t="s">
        <v>129</v>
      </c>
      <c r="E46" s="14">
        <v>20.33</v>
      </c>
      <c r="F46" s="14">
        <f>F47</f>
        <v>20.33</v>
      </c>
      <c r="G46" s="14"/>
      <c r="H46" s="11"/>
    </row>
    <row r="47" spans="1:8" ht="12.75">
      <c r="A47" s="11"/>
      <c r="B47" s="11"/>
      <c r="C47" s="37">
        <v>2130204</v>
      </c>
      <c r="D47" s="37" t="s">
        <v>130</v>
      </c>
      <c r="E47" s="14">
        <v>20.33</v>
      </c>
      <c r="F47" s="14">
        <v>20.33</v>
      </c>
      <c r="G47" s="14"/>
      <c r="H47" s="11"/>
    </row>
    <row r="48" spans="1:8" ht="12.75">
      <c r="A48" s="11"/>
      <c r="B48" s="11"/>
      <c r="C48" s="37">
        <v>21303</v>
      </c>
      <c r="D48" s="37" t="s">
        <v>131</v>
      </c>
      <c r="E48" s="14">
        <f>E49</f>
        <v>80</v>
      </c>
      <c r="F48" s="14"/>
      <c r="G48" s="14">
        <f>G49</f>
        <v>80</v>
      </c>
      <c r="H48" s="11"/>
    </row>
    <row r="49" spans="1:8" ht="12.75">
      <c r="A49" s="11"/>
      <c r="B49" s="11"/>
      <c r="C49" s="37">
        <v>2130305</v>
      </c>
      <c r="D49" s="37" t="s">
        <v>132</v>
      </c>
      <c r="E49" s="14">
        <v>80</v>
      </c>
      <c r="F49" s="14"/>
      <c r="G49" s="14">
        <v>80</v>
      </c>
      <c r="H49" s="11"/>
    </row>
    <row r="50" spans="1:8" ht="12.75">
      <c r="A50" s="11"/>
      <c r="B50" s="11"/>
      <c r="C50" s="37">
        <v>21307</v>
      </c>
      <c r="D50" s="37" t="s">
        <v>133</v>
      </c>
      <c r="E50" s="14">
        <f aca="true" t="shared" si="5" ref="E50:E55">E51</f>
        <v>113.5</v>
      </c>
      <c r="F50" s="14"/>
      <c r="G50" s="14">
        <f>G51</f>
        <v>113.5</v>
      </c>
      <c r="H50" s="11"/>
    </row>
    <row r="51" spans="1:8" ht="12.75">
      <c r="A51" s="11"/>
      <c r="B51" s="11"/>
      <c r="C51" s="37">
        <v>2130701</v>
      </c>
      <c r="D51" s="37" t="s">
        <v>134</v>
      </c>
      <c r="E51" s="14">
        <v>113.5</v>
      </c>
      <c r="F51" s="14"/>
      <c r="G51" s="14">
        <v>113.5</v>
      </c>
      <c r="H51" s="11"/>
    </row>
    <row r="52" spans="1:8" ht="12.75">
      <c r="A52" s="11"/>
      <c r="B52" s="11"/>
      <c r="C52" s="37">
        <v>21399</v>
      </c>
      <c r="D52" s="37" t="s">
        <v>135</v>
      </c>
      <c r="E52" s="14">
        <f t="shared" si="5"/>
        <v>0.5</v>
      </c>
      <c r="F52" s="14"/>
      <c r="G52" s="14">
        <f>G53</f>
        <v>0.5</v>
      </c>
      <c r="H52" s="11"/>
    </row>
    <row r="53" spans="1:8" ht="12.75">
      <c r="A53" s="11"/>
      <c r="B53" s="11"/>
      <c r="C53" s="37">
        <v>2139999</v>
      </c>
      <c r="D53" s="37" t="s">
        <v>135</v>
      </c>
      <c r="E53" s="14">
        <v>0.5</v>
      </c>
      <c r="F53" s="14"/>
      <c r="G53" s="14">
        <v>0.5</v>
      </c>
      <c r="H53" s="11"/>
    </row>
    <row r="54" spans="1:8" ht="12.75">
      <c r="A54" s="11"/>
      <c r="B54" s="11"/>
      <c r="C54" s="37" t="s">
        <v>136</v>
      </c>
      <c r="D54" s="37" t="s">
        <v>137</v>
      </c>
      <c r="E54" s="14">
        <f t="shared" si="5"/>
        <v>35.59</v>
      </c>
      <c r="F54" s="14">
        <f>F55</f>
        <v>35.59</v>
      </c>
      <c r="G54" s="14"/>
      <c r="H54" s="11"/>
    </row>
    <row r="55" spans="1:8" ht="12.75">
      <c r="A55" s="11"/>
      <c r="B55" s="11"/>
      <c r="C55" s="37" t="s">
        <v>138</v>
      </c>
      <c r="D55" s="37" t="s">
        <v>139</v>
      </c>
      <c r="E55" s="14">
        <f t="shared" si="5"/>
        <v>35.59</v>
      </c>
      <c r="F55" s="14">
        <f>F56</f>
        <v>35.59</v>
      </c>
      <c r="G55" s="14"/>
      <c r="H55" s="11"/>
    </row>
    <row r="56" spans="1:8" ht="12.75">
      <c r="A56" s="11"/>
      <c r="B56" s="11"/>
      <c r="C56" s="37" t="s">
        <v>140</v>
      </c>
      <c r="D56" s="37" t="s">
        <v>141</v>
      </c>
      <c r="E56" s="14">
        <v>35.59</v>
      </c>
      <c r="F56" s="14">
        <v>35.59</v>
      </c>
      <c r="G56" s="14"/>
      <c r="H56" s="11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H1" sqref="H1:K65536"/>
    </sheetView>
  </sheetViews>
  <sheetFormatPr defaultColWidth="9.140625" defaultRowHeight="12.75"/>
  <cols>
    <col min="1" max="1" width="15.00390625" style="0" bestFit="1" customWidth="1"/>
    <col min="2" max="2" width="32.00390625" style="0" bestFit="1" customWidth="1"/>
    <col min="3" max="4" width="31.00390625" style="0" bestFit="1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142</v>
      </c>
    </row>
    <row r="2" ht="15" customHeight="1">
      <c r="A2" s="2" t="s">
        <v>3</v>
      </c>
    </row>
    <row r="3" ht="15" customHeight="1">
      <c r="A3" s="2" t="s">
        <v>51</v>
      </c>
    </row>
    <row r="4" spans="1:7" ht="15" customHeight="1">
      <c r="A4" s="6" t="s">
        <v>52</v>
      </c>
      <c r="B4" s="6" t="s">
        <v>53</v>
      </c>
      <c r="C4" s="7" t="s">
        <v>143</v>
      </c>
      <c r="D4" s="8"/>
      <c r="E4" s="7" t="s">
        <v>144</v>
      </c>
      <c r="F4" s="28"/>
      <c r="G4" s="8"/>
    </row>
    <row r="5" spans="1:7" ht="12.75">
      <c r="A5" s="9"/>
      <c r="B5" s="9"/>
      <c r="C5" s="10" t="s">
        <v>56</v>
      </c>
      <c r="D5" s="10" t="s">
        <v>57</v>
      </c>
      <c r="E5" s="10" t="s">
        <v>63</v>
      </c>
      <c r="F5" s="10" t="s">
        <v>145</v>
      </c>
      <c r="G5" s="10" t="s">
        <v>146</v>
      </c>
    </row>
    <row r="6" spans="1:7" ht="12.75">
      <c r="A6" s="11" t="s">
        <v>63</v>
      </c>
      <c r="B6" s="11"/>
      <c r="C6" s="11"/>
      <c r="D6" s="11"/>
      <c r="E6" s="12">
        <f>F6+G6</f>
        <v>811.26</v>
      </c>
      <c r="F6" s="12">
        <v>580.66</v>
      </c>
      <c r="G6" s="12">
        <f>G8+G20+G36</f>
        <v>230.6</v>
      </c>
    </row>
    <row r="7" spans="1:7" ht="12.75">
      <c r="A7" s="11" t="s">
        <v>64</v>
      </c>
      <c r="B7" s="11" t="s">
        <v>3</v>
      </c>
      <c r="C7" s="11"/>
      <c r="D7" s="11"/>
      <c r="E7" s="12">
        <v>580.66</v>
      </c>
      <c r="F7" s="12">
        <f>F8+F20+F36</f>
        <v>580.66</v>
      </c>
      <c r="G7" s="12">
        <v>230.6</v>
      </c>
    </row>
    <row r="8" spans="1:7" ht="12.75">
      <c r="A8" s="11"/>
      <c r="B8" s="11"/>
      <c r="C8" s="11" t="s">
        <v>147</v>
      </c>
      <c r="D8" s="11" t="s">
        <v>148</v>
      </c>
      <c r="E8" s="12">
        <f>F8+G8</f>
        <v>523.9</v>
      </c>
      <c r="F8" s="12">
        <v>523.9</v>
      </c>
      <c r="G8" s="12"/>
    </row>
    <row r="9" spans="1:7" ht="12.75">
      <c r="A9" s="11"/>
      <c r="B9" s="11"/>
      <c r="C9" s="33" t="s">
        <v>149</v>
      </c>
      <c r="D9" s="11" t="s">
        <v>150</v>
      </c>
      <c r="E9" s="12">
        <f aca="true" t="shared" si="0" ref="E9:E41">F9+G9</f>
        <v>140.25</v>
      </c>
      <c r="F9" s="12">
        <v>140.25</v>
      </c>
      <c r="G9" s="12"/>
    </row>
    <row r="10" spans="1:7" ht="12.75">
      <c r="A10" s="11"/>
      <c r="B10" s="11"/>
      <c r="C10" s="33" t="s">
        <v>151</v>
      </c>
      <c r="D10" s="11" t="s">
        <v>152</v>
      </c>
      <c r="E10" s="12">
        <f t="shared" si="0"/>
        <v>88.58</v>
      </c>
      <c r="F10" s="12">
        <v>88.58</v>
      </c>
      <c r="G10" s="12"/>
    </row>
    <row r="11" spans="1:7" ht="12.75">
      <c r="A11" s="11"/>
      <c r="B11" s="11"/>
      <c r="C11" s="33" t="s">
        <v>153</v>
      </c>
      <c r="D11" s="11" t="s">
        <v>154</v>
      </c>
      <c r="E11" s="12">
        <f t="shared" si="0"/>
        <v>11.61</v>
      </c>
      <c r="F11" s="12">
        <v>11.61</v>
      </c>
      <c r="G11" s="12"/>
    </row>
    <row r="12" spans="1:7" ht="12.75">
      <c r="A12" s="11"/>
      <c r="B12" s="11"/>
      <c r="C12" s="33" t="s">
        <v>155</v>
      </c>
      <c r="D12" s="11" t="s">
        <v>156</v>
      </c>
      <c r="E12" s="12">
        <f t="shared" si="0"/>
        <v>91.75</v>
      </c>
      <c r="F12" s="12">
        <v>91.75</v>
      </c>
      <c r="G12" s="12"/>
    </row>
    <row r="13" spans="1:7" ht="12.75">
      <c r="A13" s="11"/>
      <c r="B13" s="11"/>
      <c r="C13" s="33" t="s">
        <v>157</v>
      </c>
      <c r="D13" s="11" t="s">
        <v>158</v>
      </c>
      <c r="E13" s="12">
        <f t="shared" si="0"/>
        <v>47.45</v>
      </c>
      <c r="F13" s="12">
        <v>47.45</v>
      </c>
      <c r="G13" s="12"/>
    </row>
    <row r="14" spans="1:7" ht="12.75">
      <c r="A14" s="11"/>
      <c r="B14" s="11"/>
      <c r="C14" s="33" t="s">
        <v>159</v>
      </c>
      <c r="D14" s="11" t="s">
        <v>160</v>
      </c>
      <c r="E14" s="12">
        <f t="shared" si="0"/>
        <v>23.73</v>
      </c>
      <c r="F14" s="12">
        <v>23.73</v>
      </c>
      <c r="G14" s="12"/>
    </row>
    <row r="15" spans="1:7" ht="12.75">
      <c r="A15" s="11"/>
      <c r="B15" s="11"/>
      <c r="C15" s="33" t="s">
        <v>161</v>
      </c>
      <c r="D15" s="11" t="s">
        <v>162</v>
      </c>
      <c r="E15" s="12">
        <f t="shared" si="0"/>
        <v>23.73</v>
      </c>
      <c r="F15" s="12">
        <v>23.73</v>
      </c>
      <c r="G15" s="12"/>
    </row>
    <row r="16" spans="1:7" ht="12.75">
      <c r="A16" s="11"/>
      <c r="B16" s="11"/>
      <c r="C16" s="33" t="s">
        <v>163</v>
      </c>
      <c r="D16" s="11" t="s">
        <v>164</v>
      </c>
      <c r="E16" s="12">
        <f t="shared" si="0"/>
        <v>2.81</v>
      </c>
      <c r="F16" s="12">
        <v>2.81</v>
      </c>
      <c r="G16" s="12"/>
    </row>
    <row r="17" spans="1:7" ht="12.75">
      <c r="A17" s="11"/>
      <c r="B17" s="11"/>
      <c r="C17" s="33" t="s">
        <v>165</v>
      </c>
      <c r="D17" s="11" t="s">
        <v>166</v>
      </c>
      <c r="E17" s="12">
        <f t="shared" si="0"/>
        <v>11.85</v>
      </c>
      <c r="F17" s="12">
        <v>11.85</v>
      </c>
      <c r="G17" s="12"/>
    </row>
    <row r="18" spans="1:7" ht="12.75">
      <c r="A18" s="11"/>
      <c r="B18" s="11"/>
      <c r="C18" s="33" t="s">
        <v>167</v>
      </c>
      <c r="D18" s="11" t="s">
        <v>141</v>
      </c>
      <c r="E18" s="12">
        <f t="shared" si="0"/>
        <v>35.59</v>
      </c>
      <c r="F18" s="12">
        <v>35.59</v>
      </c>
      <c r="G18" s="12"/>
    </row>
    <row r="19" spans="1:7" ht="12.75">
      <c r="A19" s="11"/>
      <c r="B19" s="11"/>
      <c r="C19" s="33" t="s">
        <v>168</v>
      </c>
      <c r="D19" s="11" t="s">
        <v>169</v>
      </c>
      <c r="E19" s="12">
        <f t="shared" si="0"/>
        <v>46.57</v>
      </c>
      <c r="F19" s="12">
        <v>46.57</v>
      </c>
      <c r="G19" s="12"/>
    </row>
    <row r="20" spans="1:7" ht="12.75">
      <c r="A20" s="11"/>
      <c r="B20" s="11"/>
      <c r="C20" s="33" t="s">
        <v>170</v>
      </c>
      <c r="D20" s="11" t="s">
        <v>171</v>
      </c>
      <c r="E20" s="12">
        <f t="shared" si="0"/>
        <v>259.45</v>
      </c>
      <c r="F20" s="12">
        <v>28.85</v>
      </c>
      <c r="G20" s="12">
        <f>SUM(G21:G35)</f>
        <v>230.6</v>
      </c>
    </row>
    <row r="21" spans="1:7" ht="12.75">
      <c r="A21" s="11"/>
      <c r="B21" s="11"/>
      <c r="C21" s="33">
        <v>30201</v>
      </c>
      <c r="D21" s="11" t="s">
        <v>172</v>
      </c>
      <c r="E21" s="12">
        <f t="shared" si="0"/>
        <v>34.2</v>
      </c>
      <c r="F21" s="12"/>
      <c r="G21" s="12">
        <v>34.2</v>
      </c>
    </row>
    <row r="22" spans="1:7" ht="12.75">
      <c r="A22" s="11"/>
      <c r="B22" s="11"/>
      <c r="C22" s="33"/>
      <c r="D22" s="11" t="s">
        <v>173</v>
      </c>
      <c r="E22" s="12">
        <f t="shared" si="0"/>
        <v>5.3</v>
      </c>
      <c r="F22" s="12"/>
      <c r="G22" s="12">
        <v>5.3</v>
      </c>
    </row>
    <row r="23" spans="1:7" ht="12.75">
      <c r="A23" s="11"/>
      <c r="B23" s="11"/>
      <c r="C23" s="33">
        <v>30205</v>
      </c>
      <c r="D23" s="11" t="s">
        <v>174</v>
      </c>
      <c r="E23" s="12">
        <f t="shared" si="0"/>
        <v>7</v>
      </c>
      <c r="F23" s="12"/>
      <c r="G23" s="12">
        <v>7</v>
      </c>
    </row>
    <row r="24" spans="1:7" ht="12.75">
      <c r="A24" s="11"/>
      <c r="B24" s="11"/>
      <c r="C24" s="33">
        <v>30207</v>
      </c>
      <c r="D24" s="11" t="s">
        <v>175</v>
      </c>
      <c r="E24" s="12">
        <f t="shared" si="0"/>
        <v>27.33</v>
      </c>
      <c r="F24" s="12">
        <v>5.93</v>
      </c>
      <c r="G24" s="12">
        <v>21.4</v>
      </c>
    </row>
    <row r="25" spans="1:7" ht="12.75">
      <c r="A25" s="11"/>
      <c r="B25" s="11"/>
      <c r="C25" s="33">
        <v>30211</v>
      </c>
      <c r="D25" s="11" t="s">
        <v>176</v>
      </c>
      <c r="E25" s="12">
        <f t="shared" si="0"/>
        <v>63</v>
      </c>
      <c r="F25" s="12"/>
      <c r="G25" s="12">
        <v>63</v>
      </c>
    </row>
    <row r="26" spans="1:7" ht="12.75">
      <c r="A26" s="11"/>
      <c r="B26" s="11"/>
      <c r="C26" s="33">
        <v>30215</v>
      </c>
      <c r="D26" s="11" t="s">
        <v>177</v>
      </c>
      <c r="E26" s="12">
        <f t="shared" si="0"/>
        <v>2.5</v>
      </c>
      <c r="F26" s="12"/>
      <c r="G26" s="12">
        <v>2.5</v>
      </c>
    </row>
    <row r="27" spans="1:7" ht="12.75">
      <c r="A27" s="11"/>
      <c r="B27" s="11"/>
      <c r="C27" s="33">
        <v>30216</v>
      </c>
      <c r="D27" s="11" t="s">
        <v>178</v>
      </c>
      <c r="E27" s="12">
        <f t="shared" si="0"/>
        <v>4</v>
      </c>
      <c r="F27" s="12"/>
      <c r="G27" s="12">
        <v>4</v>
      </c>
    </row>
    <row r="28" spans="1:7" ht="12.75">
      <c r="A28" s="11"/>
      <c r="B28" s="11"/>
      <c r="C28" s="33">
        <v>30217</v>
      </c>
      <c r="D28" s="11" t="s">
        <v>179</v>
      </c>
      <c r="E28" s="12">
        <f t="shared" si="0"/>
        <v>2</v>
      </c>
      <c r="F28" s="12"/>
      <c r="G28" s="12">
        <v>2</v>
      </c>
    </row>
    <row r="29" spans="1:7" ht="12.75">
      <c r="A29" s="11"/>
      <c r="B29" s="11"/>
      <c r="C29" s="33"/>
      <c r="D29" s="11" t="s">
        <v>180</v>
      </c>
      <c r="E29" s="12">
        <f t="shared" si="0"/>
        <v>10</v>
      </c>
      <c r="F29" s="12"/>
      <c r="G29" s="12">
        <v>10</v>
      </c>
    </row>
    <row r="30" spans="1:7" ht="12.75">
      <c r="A30" s="11"/>
      <c r="B30" s="11"/>
      <c r="C30" s="33">
        <v>30226</v>
      </c>
      <c r="D30" s="11" t="s">
        <v>181</v>
      </c>
      <c r="E30" s="12">
        <f t="shared" si="0"/>
        <v>32.8</v>
      </c>
      <c r="F30" s="12"/>
      <c r="G30" s="12">
        <v>32.8</v>
      </c>
    </row>
    <row r="31" spans="1:7" ht="12.75">
      <c r="A31" s="11"/>
      <c r="B31" s="11"/>
      <c r="C31" s="33">
        <v>30228</v>
      </c>
      <c r="D31" s="11" t="s">
        <v>182</v>
      </c>
      <c r="E31" s="12">
        <f t="shared" si="0"/>
        <v>10</v>
      </c>
      <c r="F31" s="12"/>
      <c r="G31" s="12">
        <v>10</v>
      </c>
    </row>
    <row r="32" spans="1:7" ht="12.75">
      <c r="A32" s="11"/>
      <c r="B32" s="11"/>
      <c r="C32" s="33" t="s">
        <v>183</v>
      </c>
      <c r="D32" s="11" t="s">
        <v>184</v>
      </c>
      <c r="E32" s="12">
        <f t="shared" si="0"/>
        <v>2.4</v>
      </c>
      <c r="F32" s="12">
        <v>2.4</v>
      </c>
      <c r="G32" s="12">
        <v>0</v>
      </c>
    </row>
    <row r="33" spans="1:7" ht="12.75">
      <c r="A33" s="11"/>
      <c r="B33" s="11"/>
      <c r="C33" s="11">
        <v>30231</v>
      </c>
      <c r="D33" s="11" t="s">
        <v>185</v>
      </c>
      <c r="E33" s="12">
        <f t="shared" si="0"/>
        <v>5.44</v>
      </c>
      <c r="F33" s="12"/>
      <c r="G33" s="12">
        <v>5.44</v>
      </c>
    </row>
    <row r="34" spans="1:7" ht="12.75">
      <c r="A34" s="11"/>
      <c r="B34" s="11"/>
      <c r="C34" s="11">
        <v>30239</v>
      </c>
      <c r="D34" s="11" t="s">
        <v>186</v>
      </c>
      <c r="E34" s="12">
        <f t="shared" si="0"/>
        <v>20.52</v>
      </c>
      <c r="F34" s="12">
        <v>20.52</v>
      </c>
      <c r="G34" s="12">
        <v>0</v>
      </c>
    </row>
    <row r="35" spans="1:7" ht="12.75">
      <c r="A35" s="32"/>
      <c r="B35" s="32"/>
      <c r="C35" s="34">
        <v>30299</v>
      </c>
      <c r="D35" s="35" t="s">
        <v>187</v>
      </c>
      <c r="E35" s="12">
        <f t="shared" si="0"/>
        <v>32.96</v>
      </c>
      <c r="F35" s="36"/>
      <c r="G35" s="12">
        <v>32.96</v>
      </c>
    </row>
    <row r="36" spans="1:7" ht="12.75">
      <c r="A36" s="11"/>
      <c r="B36" s="11"/>
      <c r="C36" s="11" t="s">
        <v>188</v>
      </c>
      <c r="D36" s="11" t="s">
        <v>189</v>
      </c>
      <c r="E36" s="12">
        <f t="shared" si="0"/>
        <v>27.91</v>
      </c>
      <c r="F36" s="12">
        <v>27.91</v>
      </c>
      <c r="G36" s="12"/>
    </row>
    <row r="37" spans="1:7" ht="12.75">
      <c r="A37" s="11"/>
      <c r="B37" s="11"/>
      <c r="C37" s="11" t="s">
        <v>190</v>
      </c>
      <c r="D37" s="11" t="s">
        <v>191</v>
      </c>
      <c r="E37" s="12">
        <f t="shared" si="0"/>
        <v>3.69</v>
      </c>
      <c r="F37" s="12">
        <v>3.69</v>
      </c>
      <c r="G37" s="12"/>
    </row>
    <row r="38" spans="1:7" ht="12.75">
      <c r="A38" s="11"/>
      <c r="B38" s="11"/>
      <c r="C38" s="11" t="s">
        <v>192</v>
      </c>
      <c r="D38" s="11" t="s">
        <v>193</v>
      </c>
      <c r="E38" s="12">
        <f t="shared" si="0"/>
        <v>20.78</v>
      </c>
      <c r="F38" s="12">
        <v>20.78</v>
      </c>
      <c r="G38" s="12"/>
    </row>
    <row r="39" spans="1:7" ht="12.75">
      <c r="A39" s="11"/>
      <c r="B39" s="11"/>
      <c r="C39" s="11" t="s">
        <v>194</v>
      </c>
      <c r="D39" s="11" t="s">
        <v>195</v>
      </c>
      <c r="E39" s="12">
        <f t="shared" si="0"/>
        <v>2.4</v>
      </c>
      <c r="F39" s="12">
        <v>2.4</v>
      </c>
      <c r="G39" s="12"/>
    </row>
    <row r="40" spans="1:7" ht="12.75">
      <c r="A40" s="11"/>
      <c r="B40" s="11"/>
      <c r="C40" s="11" t="s">
        <v>196</v>
      </c>
      <c r="D40" s="11" t="s">
        <v>197</v>
      </c>
      <c r="E40" s="12">
        <f t="shared" si="0"/>
        <v>0.03</v>
      </c>
      <c r="F40" s="12">
        <v>0.03</v>
      </c>
      <c r="G40" s="12"/>
    </row>
    <row r="41" spans="1:7" ht="12.75">
      <c r="A41" s="11"/>
      <c r="B41" s="11"/>
      <c r="C41" s="11" t="s">
        <v>198</v>
      </c>
      <c r="D41" s="11" t="s">
        <v>199</v>
      </c>
      <c r="E41" s="12">
        <f t="shared" si="0"/>
        <v>1.01</v>
      </c>
      <c r="F41" s="12">
        <v>1.01</v>
      </c>
      <c r="G41" s="12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G10" sqref="G10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8" width="12.00390625" style="0" bestFit="1" customWidth="1"/>
  </cols>
  <sheetData>
    <row r="1" ht="30" customHeight="1">
      <c r="A1" s="1" t="s">
        <v>200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6" t="s">
        <v>52</v>
      </c>
      <c r="B4" s="6" t="s">
        <v>53</v>
      </c>
      <c r="C4" s="7" t="s">
        <v>55</v>
      </c>
      <c r="D4" s="28"/>
      <c r="E4" s="28"/>
      <c r="F4" s="28"/>
      <c r="G4" s="28"/>
      <c r="H4" s="8"/>
    </row>
    <row r="5" spans="1:8" ht="15" customHeight="1">
      <c r="A5" s="29"/>
      <c r="B5" s="29"/>
      <c r="C5" s="6" t="s">
        <v>63</v>
      </c>
      <c r="D5" s="6" t="s">
        <v>201</v>
      </c>
      <c r="E5" s="7" t="s">
        <v>202</v>
      </c>
      <c r="F5" s="28"/>
      <c r="G5" s="8"/>
      <c r="H5" s="10" t="s">
        <v>4</v>
      </c>
    </row>
    <row r="6" spans="1:8" ht="24">
      <c r="A6" s="30"/>
      <c r="B6" s="30"/>
      <c r="C6" s="30"/>
      <c r="D6" s="30"/>
      <c r="E6" s="31" t="s">
        <v>58</v>
      </c>
      <c r="F6" s="31" t="s">
        <v>203</v>
      </c>
      <c r="G6" s="31" t="s">
        <v>185</v>
      </c>
      <c r="H6" s="31" t="s">
        <v>179</v>
      </c>
    </row>
    <row r="7" spans="1:8" ht="12.75">
      <c r="A7" s="4" t="s">
        <v>63</v>
      </c>
      <c r="B7" s="5" t="s">
        <v>3</v>
      </c>
      <c r="C7" s="4">
        <v>7.44</v>
      </c>
      <c r="D7" s="4">
        <v>0</v>
      </c>
      <c r="E7" s="4">
        <v>7.44</v>
      </c>
      <c r="F7" s="32">
        <v>0</v>
      </c>
      <c r="G7" s="4">
        <v>5.44</v>
      </c>
      <c r="H7" s="4">
        <v>2</v>
      </c>
    </row>
  </sheetData>
  <sheetProtection/>
  <mergeCells count="7">
    <mergeCell ref="A1:H1"/>
    <mergeCell ref="C4:H4"/>
    <mergeCell ref="E5:G5"/>
    <mergeCell ref="A4:A6"/>
    <mergeCell ref="B4:B6"/>
    <mergeCell ref="C5:C6"/>
    <mergeCell ref="D5: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28" sqref="C28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204</v>
      </c>
    </row>
    <row r="2" ht="15" customHeight="1">
      <c r="A2" s="2" t="s">
        <v>3</v>
      </c>
    </row>
    <row r="3" ht="15" customHeight="1">
      <c r="A3" s="2" t="s">
        <v>51</v>
      </c>
    </row>
    <row r="4" spans="1:8" ht="15" customHeight="1">
      <c r="A4" s="27" t="s">
        <v>52</v>
      </c>
      <c r="B4" s="27" t="s">
        <v>53</v>
      </c>
      <c r="C4" s="27" t="s">
        <v>54</v>
      </c>
      <c r="D4" s="27"/>
      <c r="E4" s="27" t="s">
        <v>205</v>
      </c>
      <c r="F4" s="27"/>
      <c r="G4" s="27"/>
      <c r="H4" s="27"/>
    </row>
    <row r="5" spans="1:8" ht="15" customHeight="1">
      <c r="A5" s="27"/>
      <c r="B5" s="27"/>
      <c r="C5" s="27" t="s">
        <v>56</v>
      </c>
      <c r="D5" s="27" t="s">
        <v>57</v>
      </c>
      <c r="E5" s="27" t="s">
        <v>63</v>
      </c>
      <c r="F5" s="27" t="s">
        <v>59</v>
      </c>
      <c r="G5" s="27" t="s">
        <v>60</v>
      </c>
      <c r="H5" s="27"/>
    </row>
    <row r="6" spans="1:8" ht="12.75">
      <c r="A6" s="27"/>
      <c r="B6" s="27"/>
      <c r="C6" s="27"/>
      <c r="D6" s="27"/>
      <c r="E6" s="27"/>
      <c r="F6" s="27"/>
      <c r="G6" s="3" t="s">
        <v>61</v>
      </c>
      <c r="H6" s="3" t="s">
        <v>62</v>
      </c>
    </row>
    <row r="7" spans="1:8" ht="12.75">
      <c r="A7" s="4" t="s">
        <v>63</v>
      </c>
      <c r="B7" s="5" t="s">
        <v>3</v>
      </c>
      <c r="C7" s="4"/>
      <c r="D7" s="4"/>
      <c r="E7" s="4"/>
      <c r="F7" s="4"/>
      <c r="G7" s="4"/>
      <c r="H7" s="4"/>
    </row>
    <row r="8" ht="12.75">
      <c r="B8" t="s">
        <v>206</v>
      </c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4">
      <selection activeCell="B10" sqref="B10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8.75">
      <c r="A1" s="1" t="s">
        <v>207</v>
      </c>
      <c r="B1" s="1"/>
      <c r="C1" s="1"/>
      <c r="D1" s="1"/>
    </row>
    <row r="2" ht="15.75" customHeight="1">
      <c r="A2" s="2"/>
    </row>
    <row r="3" ht="16.5" customHeight="1">
      <c r="A3" s="2" t="s">
        <v>3</v>
      </c>
    </row>
    <row r="4" spans="1:4" ht="32.25" customHeight="1">
      <c r="A4" s="15" t="s">
        <v>4</v>
      </c>
      <c r="B4" s="16" t="s">
        <v>4</v>
      </c>
      <c r="C4" s="16" t="s">
        <v>4</v>
      </c>
      <c r="D4" s="17" t="s">
        <v>208</v>
      </c>
    </row>
    <row r="5" spans="1:4" ht="27.75" customHeight="1">
      <c r="A5" s="18" t="s">
        <v>5</v>
      </c>
      <c r="B5" s="19"/>
      <c r="C5" s="18" t="s">
        <v>6</v>
      </c>
      <c r="D5" s="19"/>
    </row>
    <row r="6" spans="1:4" ht="19.5" customHeight="1">
      <c r="A6" s="20" t="s">
        <v>7</v>
      </c>
      <c r="B6" s="20" t="s">
        <v>209</v>
      </c>
      <c r="C6" s="20" t="s">
        <v>9</v>
      </c>
      <c r="D6" s="20" t="s">
        <v>209</v>
      </c>
    </row>
    <row r="7" spans="1:4" ht="19.5" customHeight="1">
      <c r="A7" s="16" t="s">
        <v>13</v>
      </c>
      <c r="B7" s="21">
        <f>B8</f>
        <v>909.16</v>
      </c>
      <c r="C7" s="16" t="s">
        <v>14</v>
      </c>
      <c r="D7" s="22">
        <v>450.5</v>
      </c>
    </row>
    <row r="8" spans="1:4" ht="19.5" customHeight="1">
      <c r="A8" s="16" t="s">
        <v>210</v>
      </c>
      <c r="B8" s="21">
        <v>909.16</v>
      </c>
      <c r="C8" s="16" t="s">
        <v>16</v>
      </c>
      <c r="D8" s="23"/>
    </row>
    <row r="9" spans="1:4" ht="19.5" customHeight="1">
      <c r="A9" s="16" t="s">
        <v>211</v>
      </c>
      <c r="B9" s="24"/>
      <c r="C9" s="16" t="s">
        <v>18</v>
      </c>
      <c r="D9" s="23"/>
    </row>
    <row r="10" spans="1:4" ht="19.5" customHeight="1">
      <c r="A10" s="16" t="s">
        <v>212</v>
      </c>
      <c r="B10" s="24"/>
      <c r="C10" s="16" t="s">
        <v>20</v>
      </c>
      <c r="D10" s="23"/>
    </row>
    <row r="11" spans="1:4" ht="19.5" customHeight="1">
      <c r="A11" s="16" t="s">
        <v>213</v>
      </c>
      <c r="B11" s="24"/>
      <c r="C11" s="16" t="s">
        <v>21</v>
      </c>
      <c r="D11" s="23"/>
    </row>
    <row r="12" spans="1:4" ht="19.5" customHeight="1">
      <c r="A12" s="16" t="s">
        <v>214</v>
      </c>
      <c r="B12" s="24"/>
      <c r="C12" s="16" t="s">
        <v>22</v>
      </c>
      <c r="D12" s="23">
        <v>10.06</v>
      </c>
    </row>
    <row r="13" spans="1:4" ht="19.5" customHeight="1">
      <c r="A13" s="16" t="s">
        <v>215</v>
      </c>
      <c r="B13" s="24"/>
      <c r="C13" s="16" t="s">
        <v>23</v>
      </c>
      <c r="D13" s="23">
        <v>29.25</v>
      </c>
    </row>
    <row r="14" spans="1:4" ht="19.5" customHeight="1">
      <c r="A14" s="16" t="s">
        <v>4</v>
      </c>
      <c r="B14" s="25" t="s">
        <v>4</v>
      </c>
      <c r="C14" s="16" t="s">
        <v>24</v>
      </c>
      <c r="D14" s="22">
        <v>126.6</v>
      </c>
    </row>
    <row r="15" spans="1:4" ht="19.5" customHeight="1">
      <c r="A15" s="16" t="s">
        <v>4</v>
      </c>
      <c r="B15" s="25" t="s">
        <v>4</v>
      </c>
      <c r="C15" s="16" t="s">
        <v>25</v>
      </c>
      <c r="D15" s="23"/>
    </row>
    <row r="16" spans="1:4" ht="19.5" customHeight="1">
      <c r="A16" s="16" t="s">
        <v>4</v>
      </c>
      <c r="B16" s="25" t="s">
        <v>4</v>
      </c>
      <c r="C16" s="16" t="s">
        <v>26</v>
      </c>
      <c r="D16" s="22">
        <v>38.38</v>
      </c>
    </row>
    <row r="17" spans="1:4" ht="19.5" customHeight="1">
      <c r="A17" s="16" t="s">
        <v>4</v>
      </c>
      <c r="B17" s="25" t="s">
        <v>4</v>
      </c>
      <c r="C17" s="16" t="s">
        <v>27</v>
      </c>
      <c r="D17" s="23"/>
    </row>
    <row r="18" spans="1:4" ht="19.5" customHeight="1">
      <c r="A18" s="16" t="s">
        <v>4</v>
      </c>
      <c r="B18" s="25" t="s">
        <v>4</v>
      </c>
      <c r="C18" s="16" t="s">
        <v>28</v>
      </c>
      <c r="D18" s="23">
        <v>81.97</v>
      </c>
    </row>
    <row r="19" spans="1:4" ht="19.5" customHeight="1">
      <c r="A19" s="16" t="s">
        <v>4</v>
      </c>
      <c r="B19" s="25" t="s">
        <v>4</v>
      </c>
      <c r="C19" s="16" t="s">
        <v>29</v>
      </c>
      <c r="D19" s="23">
        <v>310.47</v>
      </c>
    </row>
    <row r="20" spans="1:4" ht="19.5" customHeight="1">
      <c r="A20" s="16" t="s">
        <v>4</v>
      </c>
      <c r="B20" s="25" t="s">
        <v>4</v>
      </c>
      <c r="C20" s="16" t="s">
        <v>31</v>
      </c>
      <c r="D20" s="23"/>
    </row>
    <row r="21" spans="1:4" ht="31.5" customHeight="1">
      <c r="A21" s="16" t="s">
        <v>4</v>
      </c>
      <c r="B21" s="25" t="s">
        <v>4</v>
      </c>
      <c r="C21" s="16" t="s">
        <v>33</v>
      </c>
      <c r="D21" s="23"/>
    </row>
    <row r="22" spans="1:4" ht="19.5" customHeight="1">
      <c r="A22" s="16" t="s">
        <v>4</v>
      </c>
      <c r="B22" s="25" t="s">
        <v>4</v>
      </c>
      <c r="C22" s="16" t="s">
        <v>34</v>
      </c>
      <c r="D22" s="23"/>
    </row>
    <row r="23" spans="1:4" ht="19.5" customHeight="1">
      <c r="A23" s="16" t="s">
        <v>4</v>
      </c>
      <c r="B23" s="25" t="s">
        <v>4</v>
      </c>
      <c r="C23" s="16" t="s">
        <v>35</v>
      </c>
      <c r="D23" s="23"/>
    </row>
    <row r="24" spans="1:4" ht="19.5" customHeight="1">
      <c r="A24" s="16" t="s">
        <v>4</v>
      </c>
      <c r="B24" s="25" t="s">
        <v>4</v>
      </c>
      <c r="C24" s="16" t="s">
        <v>36</v>
      </c>
      <c r="D24" s="23"/>
    </row>
    <row r="25" spans="1:4" ht="19.5" customHeight="1">
      <c r="A25" s="16" t="s">
        <v>4</v>
      </c>
      <c r="B25" s="25" t="s">
        <v>4</v>
      </c>
      <c r="C25" s="16" t="s">
        <v>37</v>
      </c>
      <c r="D25" s="23"/>
    </row>
    <row r="26" spans="1:4" ht="19.5" customHeight="1">
      <c r="A26" s="16" t="s">
        <v>4</v>
      </c>
      <c r="B26" s="25" t="s">
        <v>4</v>
      </c>
      <c r="C26" s="16" t="s">
        <v>38</v>
      </c>
      <c r="D26" s="22">
        <v>35.59</v>
      </c>
    </row>
    <row r="27" spans="1:4" ht="19.5" customHeight="1">
      <c r="A27" s="16" t="s">
        <v>4</v>
      </c>
      <c r="B27" s="25" t="s">
        <v>4</v>
      </c>
      <c r="C27" s="16" t="s">
        <v>216</v>
      </c>
      <c r="D27" s="23"/>
    </row>
    <row r="28" spans="1:4" ht="19.5" customHeight="1">
      <c r="A28" s="16" t="s">
        <v>4</v>
      </c>
      <c r="B28" s="25" t="s">
        <v>4</v>
      </c>
      <c r="C28" s="16" t="s">
        <v>41</v>
      </c>
      <c r="D28" s="24"/>
    </row>
    <row r="29" spans="1:4" ht="19.5" customHeight="1">
      <c r="A29" s="16" t="s">
        <v>4</v>
      </c>
      <c r="B29" s="25" t="s">
        <v>4</v>
      </c>
      <c r="C29" s="16" t="s">
        <v>217</v>
      </c>
      <c r="D29" s="24"/>
    </row>
    <row r="30" spans="1:4" ht="19.5" customHeight="1">
      <c r="A30" s="16" t="s">
        <v>4</v>
      </c>
      <c r="B30" s="25" t="s">
        <v>4</v>
      </c>
      <c r="C30" s="16" t="s">
        <v>218</v>
      </c>
      <c r="D30" s="21"/>
    </row>
    <row r="31" spans="1:4" ht="19.5" customHeight="1">
      <c r="A31" s="26" t="s">
        <v>4</v>
      </c>
      <c r="B31" s="25" t="s">
        <v>4</v>
      </c>
      <c r="C31" s="16" t="s">
        <v>219</v>
      </c>
      <c r="D31" s="24"/>
    </row>
    <row r="32" spans="1:4" ht="19.5" customHeight="1">
      <c r="A32" s="16" t="s">
        <v>4</v>
      </c>
      <c r="B32" s="25" t="s">
        <v>4</v>
      </c>
      <c r="C32" s="16" t="s">
        <v>220</v>
      </c>
      <c r="D32" s="24"/>
    </row>
    <row r="33" spans="1:4" ht="18" customHeight="1">
      <c r="A33" s="16" t="s">
        <v>30</v>
      </c>
      <c r="B33" s="23">
        <v>173.66</v>
      </c>
      <c r="C33" s="16" t="s">
        <v>221</v>
      </c>
      <c r="D33" s="24"/>
    </row>
    <row r="34" spans="1:4" ht="19.5" customHeight="1">
      <c r="A34" s="16" t="s">
        <v>4</v>
      </c>
      <c r="B34" s="25" t="s">
        <v>4</v>
      </c>
      <c r="C34" s="16" t="s">
        <v>222</v>
      </c>
      <c r="D34" s="24"/>
    </row>
    <row r="35" spans="1:4" ht="16.5" customHeight="1">
      <c r="A35" s="16" t="s">
        <v>4</v>
      </c>
      <c r="B35" s="25" t="s">
        <v>4</v>
      </c>
      <c r="C35" s="16" t="s">
        <v>223</v>
      </c>
      <c r="D35" s="24"/>
    </row>
    <row r="36" spans="1:4" ht="16.5" customHeight="1">
      <c r="A36" s="16" t="s">
        <v>4</v>
      </c>
      <c r="B36" s="25" t="s">
        <v>4</v>
      </c>
      <c r="C36" s="26" t="s">
        <v>4</v>
      </c>
      <c r="D36" s="25" t="s">
        <v>4</v>
      </c>
    </row>
    <row r="37" spans="1:4" ht="16.5" customHeight="1">
      <c r="A37" s="16" t="s">
        <v>4</v>
      </c>
      <c r="B37" s="16" t="s">
        <v>4</v>
      </c>
      <c r="C37" s="16" t="s">
        <v>4</v>
      </c>
      <c r="D37" s="16" t="s">
        <v>4</v>
      </c>
    </row>
    <row r="38" spans="1:4" ht="14.25">
      <c r="A38" s="26" t="s">
        <v>48</v>
      </c>
      <c r="B38" s="21">
        <f>SUM(B8:B33)</f>
        <v>1082.82</v>
      </c>
      <c r="C38" s="26" t="s">
        <v>49</v>
      </c>
      <c r="D38" s="21">
        <f>SUM(D7:D35)</f>
        <v>1082.82</v>
      </c>
    </row>
    <row r="39" spans="1:4" ht="15">
      <c r="A39" s="16" t="s">
        <v>4</v>
      </c>
      <c r="B39" s="16" t="s">
        <v>4</v>
      </c>
      <c r="C39" s="16" t="s">
        <v>4</v>
      </c>
      <c r="D39" s="16" t="s">
        <v>4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H15" sqref="H15"/>
    </sheetView>
  </sheetViews>
  <sheetFormatPr defaultColWidth="9.140625" defaultRowHeight="12.75"/>
  <cols>
    <col min="1" max="1" width="16.00390625" style="0" bestFit="1" customWidth="1"/>
    <col min="2" max="2" width="31.00390625" style="0" bestFit="1" customWidth="1"/>
    <col min="3" max="3" width="15.00390625" style="0" bestFit="1" customWidth="1"/>
    <col min="4" max="4" width="51.00390625" style="0" bestFit="1" customWidth="1"/>
    <col min="5" max="5" width="17.00390625" style="0" bestFit="1" customWidth="1"/>
    <col min="6" max="6" width="19.00390625" style="0" bestFit="1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224</v>
      </c>
    </row>
    <row r="2" ht="15" customHeight="1">
      <c r="A2" s="2" t="s">
        <v>3</v>
      </c>
    </row>
    <row r="3" ht="15" customHeight="1">
      <c r="A3" s="2" t="s">
        <v>51</v>
      </c>
    </row>
    <row r="4" spans="1:11" ht="15" customHeight="1">
      <c r="A4" s="6" t="s">
        <v>52</v>
      </c>
      <c r="B4" s="6" t="s">
        <v>53</v>
      </c>
      <c r="C4" s="7" t="s">
        <v>225</v>
      </c>
      <c r="D4" s="8"/>
      <c r="E4" s="6" t="s">
        <v>63</v>
      </c>
      <c r="F4" s="6" t="s">
        <v>30</v>
      </c>
      <c r="G4" s="6" t="s">
        <v>226</v>
      </c>
      <c r="H4" s="6" t="s">
        <v>227</v>
      </c>
      <c r="I4" s="6" t="s">
        <v>228</v>
      </c>
      <c r="J4" s="6" t="s">
        <v>229</v>
      </c>
      <c r="K4" s="6" t="s">
        <v>230</v>
      </c>
    </row>
    <row r="5" spans="1:11" ht="12.75">
      <c r="A5" s="9"/>
      <c r="B5" s="9"/>
      <c r="C5" s="10" t="s">
        <v>56</v>
      </c>
      <c r="D5" s="10" t="s">
        <v>57</v>
      </c>
      <c r="E5" s="9"/>
      <c r="F5" s="9"/>
      <c r="G5" s="9"/>
      <c r="H5" s="9"/>
      <c r="I5" s="9"/>
      <c r="J5" s="9"/>
      <c r="K5" s="9"/>
    </row>
    <row r="6" spans="1:11" ht="12.75">
      <c r="A6" s="11" t="s">
        <v>63</v>
      </c>
      <c r="B6" s="11"/>
      <c r="C6" s="11"/>
      <c r="D6" s="11"/>
      <c r="E6" s="12"/>
      <c r="F6" s="11"/>
      <c r="G6" s="12"/>
      <c r="H6" s="11"/>
      <c r="I6" s="11"/>
      <c r="J6" s="11"/>
      <c r="K6" s="11"/>
    </row>
    <row r="7" spans="1:11" ht="12.75">
      <c r="A7" s="11" t="s">
        <v>64</v>
      </c>
      <c r="B7" s="11" t="s">
        <v>3</v>
      </c>
      <c r="C7" s="11" t="s">
        <v>63</v>
      </c>
      <c r="D7" s="11"/>
      <c r="E7" s="12">
        <f>E8+E17+E20+E23+E32+E36+E41+E53</f>
        <v>1082.82</v>
      </c>
      <c r="F7" s="12">
        <f>F8+F17+F20+F23+F32+F36+F41+F53</f>
        <v>173.66</v>
      </c>
      <c r="G7" s="12">
        <f>G8+G17+G20+G23+G32+G36+G41+G53</f>
        <v>909.1600000000001</v>
      </c>
      <c r="H7" s="11"/>
      <c r="I7" s="11"/>
      <c r="J7" s="11"/>
      <c r="K7" s="11"/>
    </row>
    <row r="8" spans="1:10" ht="12.75">
      <c r="A8" s="11"/>
      <c r="B8" s="11"/>
      <c r="C8" s="11" t="s">
        <v>65</v>
      </c>
      <c r="D8" s="11" t="s">
        <v>66</v>
      </c>
      <c r="E8" s="12">
        <f>E9+E11+E13+E15</f>
        <v>450.5</v>
      </c>
      <c r="F8" s="12">
        <f>F9+F11+F13+F15</f>
        <v>65.6</v>
      </c>
      <c r="G8" s="12">
        <f>G9+G11+G13+G15</f>
        <v>384.90000000000003</v>
      </c>
      <c r="H8" s="11"/>
      <c r="I8" s="11"/>
      <c r="J8" s="11"/>
    </row>
    <row r="9" spans="1:11" ht="12.75">
      <c r="A9" s="11"/>
      <c r="B9" s="11"/>
      <c r="C9" s="11" t="s">
        <v>67</v>
      </c>
      <c r="D9" s="11" t="s">
        <v>68</v>
      </c>
      <c r="E9" s="12">
        <f aca="true" t="shared" si="0" ref="E9:E13">E10</f>
        <v>15.8</v>
      </c>
      <c r="F9" s="12"/>
      <c r="G9" s="12">
        <f>G10</f>
        <v>15.8</v>
      </c>
      <c r="H9" s="11"/>
      <c r="I9" s="11"/>
      <c r="J9" s="11"/>
      <c r="K9" s="11"/>
    </row>
    <row r="10" spans="1:11" ht="12.75">
      <c r="A10" s="11"/>
      <c r="B10" s="11"/>
      <c r="C10" s="11" t="s">
        <v>69</v>
      </c>
      <c r="D10" s="11" t="s">
        <v>70</v>
      </c>
      <c r="E10" s="12">
        <v>15.8</v>
      </c>
      <c r="F10" s="12"/>
      <c r="G10" s="12">
        <v>15.8</v>
      </c>
      <c r="H10" s="11"/>
      <c r="I10" s="11"/>
      <c r="J10" s="11"/>
      <c r="K10" s="11"/>
    </row>
    <row r="11" spans="1:11" ht="12.75">
      <c r="A11" s="11"/>
      <c r="B11" s="11"/>
      <c r="C11" s="11" t="s">
        <v>71</v>
      </c>
      <c r="D11" s="11" t="s">
        <v>72</v>
      </c>
      <c r="E11" s="12">
        <f t="shared" si="0"/>
        <v>367.7</v>
      </c>
      <c r="F11" s="13">
        <v>65.6</v>
      </c>
      <c r="G11" s="13">
        <f>G12</f>
        <v>302.1</v>
      </c>
      <c r="H11" s="11"/>
      <c r="I11" s="11"/>
      <c r="J11" s="11"/>
      <c r="K11" s="11"/>
    </row>
    <row r="12" spans="1:11" ht="12.75">
      <c r="A12" s="11"/>
      <c r="B12" s="11"/>
      <c r="C12" s="11" t="s">
        <v>73</v>
      </c>
      <c r="D12" s="11" t="s">
        <v>70</v>
      </c>
      <c r="E12" s="12">
        <v>367.7</v>
      </c>
      <c r="F12" s="14">
        <v>65.6</v>
      </c>
      <c r="G12" s="14">
        <v>302.1</v>
      </c>
      <c r="H12" s="11"/>
      <c r="I12" s="11"/>
      <c r="J12" s="11"/>
      <c r="K12" s="11"/>
    </row>
    <row r="13" spans="1:11" ht="12.75">
      <c r="A13" s="11"/>
      <c r="B13" s="11"/>
      <c r="C13" s="11" t="s">
        <v>74</v>
      </c>
      <c r="D13" s="11" t="s">
        <v>75</v>
      </c>
      <c r="E13" s="12">
        <f t="shared" si="0"/>
        <v>24</v>
      </c>
      <c r="F13" s="14"/>
      <c r="G13" s="14">
        <f>G14</f>
        <v>24</v>
      </c>
      <c r="H13" s="11"/>
      <c r="I13" s="11"/>
      <c r="J13" s="11"/>
      <c r="K13" s="11"/>
    </row>
    <row r="14" spans="1:11" ht="12.75">
      <c r="A14" s="11"/>
      <c r="B14" s="11"/>
      <c r="C14" s="11" t="s">
        <v>76</v>
      </c>
      <c r="D14" s="11" t="s">
        <v>70</v>
      </c>
      <c r="E14" s="12">
        <v>24</v>
      </c>
      <c r="F14" s="14"/>
      <c r="G14" s="14">
        <v>24</v>
      </c>
      <c r="H14" s="11"/>
      <c r="I14" s="11"/>
      <c r="J14" s="11"/>
      <c r="K14" s="11"/>
    </row>
    <row r="15" spans="1:11" ht="12.75">
      <c r="A15" s="11"/>
      <c r="B15" s="11"/>
      <c r="C15" s="11" t="s">
        <v>77</v>
      </c>
      <c r="D15" s="11" t="s">
        <v>78</v>
      </c>
      <c r="E15" s="12">
        <f aca="true" t="shared" si="1" ref="E15:E18">E16</f>
        <v>43</v>
      </c>
      <c r="F15" s="14"/>
      <c r="G15" s="14">
        <v>43</v>
      </c>
      <c r="H15" s="11"/>
      <c r="I15" s="11"/>
      <c r="J15" s="11"/>
      <c r="K15" s="11"/>
    </row>
    <row r="16" spans="1:11" ht="12.75">
      <c r="A16" s="11"/>
      <c r="B16" s="11"/>
      <c r="C16" s="11" t="s">
        <v>79</v>
      </c>
      <c r="D16" s="11" t="s">
        <v>70</v>
      </c>
      <c r="E16" s="12">
        <v>43</v>
      </c>
      <c r="F16" s="14"/>
      <c r="G16" s="14">
        <v>43</v>
      </c>
      <c r="H16" s="11"/>
      <c r="I16" s="11"/>
      <c r="J16" s="11"/>
      <c r="K16" s="11"/>
    </row>
    <row r="17" spans="1:11" ht="12.75">
      <c r="A17" s="11"/>
      <c r="B17" s="11"/>
      <c r="C17" s="11">
        <v>206</v>
      </c>
      <c r="D17" s="11" t="s">
        <v>80</v>
      </c>
      <c r="E17" s="12">
        <f t="shared" si="1"/>
        <v>10.06</v>
      </c>
      <c r="F17" s="14">
        <v>10.06</v>
      </c>
      <c r="G17" s="14"/>
      <c r="H17" s="11"/>
      <c r="I17" s="11"/>
      <c r="J17" s="11"/>
      <c r="K17" s="11"/>
    </row>
    <row r="18" spans="1:11" ht="12.75">
      <c r="A18" s="11"/>
      <c r="B18" s="11"/>
      <c r="C18" s="11">
        <v>20604</v>
      </c>
      <c r="D18" s="11" t="s">
        <v>81</v>
      </c>
      <c r="E18" s="12">
        <f t="shared" si="1"/>
        <v>10.06</v>
      </c>
      <c r="F18" s="14">
        <v>10.06</v>
      </c>
      <c r="G18" s="14"/>
      <c r="H18" s="11"/>
      <c r="I18" s="11"/>
      <c r="J18" s="11"/>
      <c r="K18" s="11"/>
    </row>
    <row r="19" spans="1:11" ht="12.75">
      <c r="A19" s="11"/>
      <c r="B19" s="11"/>
      <c r="C19" s="11">
        <v>2060402</v>
      </c>
      <c r="D19" s="11" t="s">
        <v>82</v>
      </c>
      <c r="E19" s="12">
        <v>10.06</v>
      </c>
      <c r="F19" s="14">
        <v>10.06</v>
      </c>
      <c r="G19" s="14"/>
      <c r="H19" s="11"/>
      <c r="I19" s="11"/>
      <c r="J19" s="11"/>
      <c r="K19" s="11"/>
    </row>
    <row r="20" spans="1:11" ht="12.75">
      <c r="A20" s="11"/>
      <c r="B20" s="11"/>
      <c r="C20" s="11" t="s">
        <v>83</v>
      </c>
      <c r="D20" s="11" t="s">
        <v>84</v>
      </c>
      <c r="E20" s="12">
        <f aca="true" t="shared" si="2" ref="E20:E24">E21</f>
        <v>29.25</v>
      </c>
      <c r="F20" s="14"/>
      <c r="G20" s="12">
        <f aca="true" t="shared" si="3" ref="G20:G24">G21</f>
        <v>29.25</v>
      </c>
      <c r="H20" s="11"/>
      <c r="I20" s="11"/>
      <c r="J20" s="11"/>
      <c r="K20" s="11"/>
    </row>
    <row r="21" spans="1:11" ht="12.75">
      <c r="A21" s="11"/>
      <c r="B21" s="11"/>
      <c r="C21" s="11" t="s">
        <v>85</v>
      </c>
      <c r="D21" s="11" t="s">
        <v>86</v>
      </c>
      <c r="E21" s="12">
        <f t="shared" si="2"/>
        <v>29.25</v>
      </c>
      <c r="F21" s="14"/>
      <c r="G21" s="12">
        <f t="shared" si="3"/>
        <v>29.25</v>
      </c>
      <c r="H21" s="11"/>
      <c r="I21" s="11"/>
      <c r="J21" s="11"/>
      <c r="K21" s="11"/>
    </row>
    <row r="22" spans="1:11" ht="12.75">
      <c r="A22" s="11"/>
      <c r="B22" s="11"/>
      <c r="C22" s="11" t="s">
        <v>87</v>
      </c>
      <c r="D22" s="11" t="s">
        <v>88</v>
      </c>
      <c r="E22" s="12">
        <v>29.25</v>
      </c>
      <c r="F22" s="14"/>
      <c r="G22" s="12">
        <v>29.25</v>
      </c>
      <c r="H22" s="11"/>
      <c r="I22" s="11"/>
      <c r="J22" s="11"/>
      <c r="K22" s="11"/>
    </row>
    <row r="23" spans="1:11" ht="12.75">
      <c r="A23" s="11"/>
      <c r="B23" s="11"/>
      <c r="C23" s="11" t="s">
        <v>89</v>
      </c>
      <c r="D23" s="11" t="s">
        <v>90</v>
      </c>
      <c r="E23" s="12">
        <f>E24+E26+E30</f>
        <v>126.60000000000001</v>
      </c>
      <c r="F23" s="14"/>
      <c r="G23" s="12">
        <f>G24+G26+G30</f>
        <v>126.60000000000001</v>
      </c>
      <c r="H23" s="11"/>
      <c r="I23" s="11"/>
      <c r="J23" s="11"/>
      <c r="K23" s="11"/>
    </row>
    <row r="24" spans="1:11" ht="12.75">
      <c r="A24" s="11"/>
      <c r="B24" s="11"/>
      <c r="C24" s="11" t="s">
        <v>91</v>
      </c>
      <c r="D24" s="11" t="s">
        <v>92</v>
      </c>
      <c r="E24" s="12">
        <f t="shared" si="2"/>
        <v>9.08</v>
      </c>
      <c r="F24" s="14"/>
      <c r="G24" s="12">
        <f t="shared" si="3"/>
        <v>9.08</v>
      </c>
      <c r="H24" s="11"/>
      <c r="I24" s="11"/>
      <c r="J24" s="11"/>
      <c r="K24" s="11"/>
    </row>
    <row r="25" spans="1:11" ht="12.75">
      <c r="A25" s="11"/>
      <c r="B25" s="11"/>
      <c r="C25" s="11" t="s">
        <v>93</v>
      </c>
      <c r="D25" s="11" t="s">
        <v>94</v>
      </c>
      <c r="E25" s="12">
        <v>9.08</v>
      </c>
      <c r="F25" s="14"/>
      <c r="G25" s="12">
        <v>9.08</v>
      </c>
      <c r="H25" s="11"/>
      <c r="I25" s="11"/>
      <c r="J25" s="11"/>
      <c r="K25" s="11"/>
    </row>
    <row r="26" spans="1:11" ht="12.75">
      <c r="A26" s="11"/>
      <c r="B26" s="11"/>
      <c r="C26" s="11" t="s">
        <v>95</v>
      </c>
      <c r="D26" s="11" t="s">
        <v>96</v>
      </c>
      <c r="E26" s="12">
        <f>E27+E28+E29</f>
        <v>97.77000000000001</v>
      </c>
      <c r="F26" s="14"/>
      <c r="G26" s="12">
        <f>G27+G28+G29</f>
        <v>97.77000000000001</v>
      </c>
      <c r="H26" s="11"/>
      <c r="I26" s="11"/>
      <c r="J26" s="11"/>
      <c r="K26" s="11"/>
    </row>
    <row r="27" spans="1:11" ht="12.75">
      <c r="A27" s="11"/>
      <c r="B27" s="11"/>
      <c r="C27" s="11" t="s">
        <v>97</v>
      </c>
      <c r="D27" s="11" t="s">
        <v>98</v>
      </c>
      <c r="E27" s="12">
        <v>47.45</v>
      </c>
      <c r="F27" s="14"/>
      <c r="G27" s="12">
        <v>47.45</v>
      </c>
      <c r="H27" s="11"/>
      <c r="I27" s="11"/>
      <c r="J27" s="11"/>
      <c r="K27" s="11"/>
    </row>
    <row r="28" spans="1:11" ht="12.75">
      <c r="A28" s="11"/>
      <c r="B28" s="11"/>
      <c r="C28" s="11" t="s">
        <v>99</v>
      </c>
      <c r="D28" s="11" t="s">
        <v>100</v>
      </c>
      <c r="E28" s="12">
        <v>23.73</v>
      </c>
      <c r="F28" s="14"/>
      <c r="G28" s="12">
        <v>23.73</v>
      </c>
      <c r="H28" s="11"/>
      <c r="I28" s="11"/>
      <c r="J28" s="11"/>
      <c r="K28" s="11"/>
    </row>
    <row r="29" spans="1:11" ht="12.75">
      <c r="A29" s="11"/>
      <c r="B29" s="11"/>
      <c r="C29" s="11" t="s">
        <v>101</v>
      </c>
      <c r="D29" s="11" t="s">
        <v>102</v>
      </c>
      <c r="E29" s="12">
        <v>26.59</v>
      </c>
      <c r="F29" s="14"/>
      <c r="G29" s="12">
        <v>26.59</v>
      </c>
      <c r="H29" s="11"/>
      <c r="I29" s="11"/>
      <c r="J29" s="11"/>
      <c r="K29" s="11"/>
    </row>
    <row r="30" spans="1:11" ht="12.75">
      <c r="A30" s="11"/>
      <c r="B30" s="11"/>
      <c r="C30" s="11" t="s">
        <v>103</v>
      </c>
      <c r="D30" s="11" t="s">
        <v>104</v>
      </c>
      <c r="E30" s="12">
        <f>E31</f>
        <v>19.75</v>
      </c>
      <c r="F30" s="14"/>
      <c r="G30" s="12">
        <f>G31</f>
        <v>19.75</v>
      </c>
      <c r="H30" s="11"/>
      <c r="I30" s="11"/>
      <c r="J30" s="11"/>
      <c r="K30" s="11"/>
    </row>
    <row r="31" spans="1:11" ht="12.75">
      <c r="A31" s="11"/>
      <c r="B31" s="11"/>
      <c r="C31" s="11" t="s">
        <v>105</v>
      </c>
      <c r="D31" s="11" t="s">
        <v>106</v>
      </c>
      <c r="E31" s="12">
        <v>19.75</v>
      </c>
      <c r="F31" s="14"/>
      <c r="G31" s="12">
        <v>19.75</v>
      </c>
      <c r="H31" s="11"/>
      <c r="I31" s="11"/>
      <c r="J31" s="11"/>
      <c r="K31" s="11"/>
    </row>
    <row r="32" spans="1:11" ht="12.75">
      <c r="A32" s="11"/>
      <c r="B32" s="11"/>
      <c r="C32" s="11" t="s">
        <v>107</v>
      </c>
      <c r="D32" s="11" t="s">
        <v>108</v>
      </c>
      <c r="E32" s="12">
        <f>E33</f>
        <v>38.38</v>
      </c>
      <c r="F32" s="14"/>
      <c r="G32" s="12">
        <f>G33</f>
        <v>38.38</v>
      </c>
      <c r="H32" s="11"/>
      <c r="I32" s="11"/>
      <c r="J32" s="11"/>
      <c r="K32" s="11"/>
    </row>
    <row r="33" spans="1:11" ht="12.75">
      <c r="A33" s="11"/>
      <c r="B33" s="11"/>
      <c r="C33" s="11" t="s">
        <v>109</v>
      </c>
      <c r="D33" s="11" t="s">
        <v>110</v>
      </c>
      <c r="E33" s="12">
        <f>E34+E35</f>
        <v>38.38</v>
      </c>
      <c r="F33" s="14"/>
      <c r="G33" s="12">
        <f>G34+G35</f>
        <v>38.38</v>
      </c>
      <c r="H33" s="11"/>
      <c r="I33" s="11"/>
      <c r="J33" s="11"/>
      <c r="K33" s="11"/>
    </row>
    <row r="34" spans="1:11" ht="12.75">
      <c r="A34" s="11"/>
      <c r="B34" s="11"/>
      <c r="C34" s="11" t="s">
        <v>111</v>
      </c>
      <c r="D34" s="11" t="s">
        <v>112</v>
      </c>
      <c r="E34" s="12">
        <v>19.19</v>
      </c>
      <c r="F34" s="14"/>
      <c r="G34" s="12">
        <v>19.19</v>
      </c>
      <c r="H34" s="11"/>
      <c r="I34" s="11"/>
      <c r="J34" s="11"/>
      <c r="K34" s="11"/>
    </row>
    <row r="35" spans="1:11" ht="12.75">
      <c r="A35" s="11"/>
      <c r="B35" s="11"/>
      <c r="C35" s="11" t="s">
        <v>113</v>
      </c>
      <c r="D35" s="11" t="s">
        <v>114</v>
      </c>
      <c r="E35" s="12">
        <v>19.19</v>
      </c>
      <c r="F35" s="14"/>
      <c r="G35" s="12">
        <v>19.19</v>
      </c>
      <c r="H35" s="11"/>
      <c r="I35" s="11"/>
      <c r="J35" s="11"/>
      <c r="K35" s="11"/>
    </row>
    <row r="36" spans="1:11" ht="12.75">
      <c r="A36" s="11"/>
      <c r="B36" s="11"/>
      <c r="C36" s="11">
        <v>212</v>
      </c>
      <c r="D36" s="11" t="s">
        <v>115</v>
      </c>
      <c r="E36" s="12">
        <f>E37+E39</f>
        <v>81.97</v>
      </c>
      <c r="F36" s="14">
        <v>12.5</v>
      </c>
      <c r="G36" s="12">
        <f>G37+G39</f>
        <v>69.47</v>
      </c>
      <c r="H36" s="11"/>
      <c r="I36" s="11"/>
      <c r="J36" s="11"/>
      <c r="K36" s="11"/>
    </row>
    <row r="37" spans="1:11" ht="12.75">
      <c r="A37" s="11"/>
      <c r="B37" s="11"/>
      <c r="C37" s="11" t="s">
        <v>116</v>
      </c>
      <c r="D37" s="11" t="s">
        <v>117</v>
      </c>
      <c r="E37" s="12">
        <v>19.47</v>
      </c>
      <c r="F37" s="14"/>
      <c r="G37" s="12">
        <v>19.47</v>
      </c>
      <c r="H37" s="11"/>
      <c r="I37" s="11"/>
      <c r="J37" s="11"/>
      <c r="K37" s="11"/>
    </row>
    <row r="38" spans="1:11" ht="12.75">
      <c r="A38" s="11"/>
      <c r="B38" s="11"/>
      <c r="C38" s="11" t="s">
        <v>118</v>
      </c>
      <c r="D38" s="11" t="s">
        <v>119</v>
      </c>
      <c r="E38" s="12">
        <v>19.47</v>
      </c>
      <c r="F38" s="14"/>
      <c r="G38" s="12">
        <v>19.47</v>
      </c>
      <c r="H38" s="11"/>
      <c r="I38" s="11"/>
      <c r="J38" s="11"/>
      <c r="K38" s="11"/>
    </row>
    <row r="39" spans="1:11" ht="12.75">
      <c r="A39" s="11"/>
      <c r="B39" s="11"/>
      <c r="C39" s="11">
        <v>21203</v>
      </c>
      <c r="D39" s="11" t="s">
        <v>231</v>
      </c>
      <c r="E39" s="12">
        <f>E40</f>
        <v>62.5</v>
      </c>
      <c r="F39" s="14">
        <v>12.5</v>
      </c>
      <c r="G39" s="12">
        <v>50</v>
      </c>
      <c r="H39" s="11"/>
      <c r="I39" s="11"/>
      <c r="J39" s="11"/>
      <c r="K39" s="11"/>
    </row>
    <row r="40" spans="1:11" ht="12.75">
      <c r="A40" s="11"/>
      <c r="B40" s="11"/>
      <c r="C40" s="11">
        <v>2120399</v>
      </c>
      <c r="D40" s="11" t="s">
        <v>121</v>
      </c>
      <c r="E40" s="12">
        <v>62.5</v>
      </c>
      <c r="F40" s="14">
        <v>12.5</v>
      </c>
      <c r="G40" s="12">
        <v>50</v>
      </c>
      <c r="H40" s="11"/>
      <c r="I40" s="11"/>
      <c r="J40" s="11"/>
      <c r="K40" s="11"/>
    </row>
    <row r="41" spans="1:11" ht="12.75">
      <c r="A41" s="11"/>
      <c r="B41" s="11"/>
      <c r="C41" s="11" t="s">
        <v>122</v>
      </c>
      <c r="D41" s="11" t="s">
        <v>123</v>
      </c>
      <c r="E41" s="12">
        <f>E42+E45+E47+E49+E51</f>
        <v>310.47</v>
      </c>
      <c r="F41" s="12">
        <f>F42+F45+F47+F49+F51</f>
        <v>85.5</v>
      </c>
      <c r="G41" s="12">
        <f>G42+G45+G49</f>
        <v>224.97</v>
      </c>
      <c r="H41" s="11"/>
      <c r="I41" s="11"/>
      <c r="J41" s="11"/>
      <c r="K41" s="11"/>
    </row>
    <row r="42" spans="1:11" ht="12.75">
      <c r="A42" s="11"/>
      <c r="B42" s="11"/>
      <c r="C42" s="11" t="s">
        <v>124</v>
      </c>
      <c r="D42" s="11" t="s">
        <v>125</v>
      </c>
      <c r="E42" s="12">
        <f>E43+E44</f>
        <v>96.14</v>
      </c>
      <c r="F42" s="12">
        <f>F43+F44</f>
        <v>5</v>
      </c>
      <c r="G42" s="12">
        <f>G43+G44</f>
        <v>91.14</v>
      </c>
      <c r="H42" s="11"/>
      <c r="I42" s="11"/>
      <c r="J42" s="11"/>
      <c r="K42" s="11"/>
    </row>
    <row r="43" spans="1:11" ht="12.75">
      <c r="A43" s="11"/>
      <c r="B43" s="11"/>
      <c r="C43" s="11" t="s">
        <v>126</v>
      </c>
      <c r="D43" s="11" t="s">
        <v>127</v>
      </c>
      <c r="E43" s="12">
        <v>91.14</v>
      </c>
      <c r="F43" s="14"/>
      <c r="G43" s="12">
        <v>91.14</v>
      </c>
      <c r="H43" s="11"/>
      <c r="I43" s="11"/>
      <c r="J43" s="11"/>
      <c r="K43" s="11"/>
    </row>
    <row r="44" spans="1:11" ht="12.75">
      <c r="A44" s="11"/>
      <c r="B44" s="11"/>
      <c r="C44" s="11">
        <v>2130124</v>
      </c>
      <c r="D44" s="11" t="s">
        <v>128</v>
      </c>
      <c r="E44" s="12">
        <v>5</v>
      </c>
      <c r="F44" s="14">
        <v>5</v>
      </c>
      <c r="G44" s="12">
        <v>0</v>
      </c>
      <c r="H44" s="11"/>
      <c r="I44" s="11"/>
      <c r="J44" s="11"/>
      <c r="K44" s="11"/>
    </row>
    <row r="45" spans="1:11" ht="12.75">
      <c r="A45" s="11"/>
      <c r="B45" s="11"/>
      <c r="C45" s="11">
        <v>21302</v>
      </c>
      <c r="D45" s="11" t="s">
        <v>129</v>
      </c>
      <c r="E45" s="12">
        <f aca="true" t="shared" si="4" ref="E45:E49">E46</f>
        <v>20.33</v>
      </c>
      <c r="F45" s="14"/>
      <c r="G45" s="12">
        <f>G46</f>
        <v>20.33</v>
      </c>
      <c r="H45" s="11"/>
      <c r="I45" s="11"/>
      <c r="J45" s="11"/>
      <c r="K45" s="11"/>
    </row>
    <row r="46" spans="1:11" ht="12.75">
      <c r="A46" s="11"/>
      <c r="B46" s="11"/>
      <c r="C46" s="11">
        <v>2130204</v>
      </c>
      <c r="D46" s="11" t="s">
        <v>130</v>
      </c>
      <c r="E46" s="12">
        <v>20.33</v>
      </c>
      <c r="F46" s="14"/>
      <c r="G46" s="12">
        <v>20.33</v>
      </c>
      <c r="H46" s="11"/>
      <c r="I46" s="11"/>
      <c r="J46" s="11"/>
      <c r="K46" s="11"/>
    </row>
    <row r="47" spans="1:11" ht="12.75">
      <c r="A47" s="11"/>
      <c r="B47" s="11"/>
      <c r="C47" s="11">
        <v>21303</v>
      </c>
      <c r="D47" s="11" t="s">
        <v>131</v>
      </c>
      <c r="E47" s="12">
        <f t="shared" si="4"/>
        <v>80</v>
      </c>
      <c r="F47" s="14">
        <f>F48</f>
        <v>80</v>
      </c>
      <c r="G47" s="12"/>
      <c r="H47" s="11"/>
      <c r="I47" s="11"/>
      <c r="J47" s="11"/>
      <c r="K47" s="11"/>
    </row>
    <row r="48" spans="1:11" ht="12.75">
      <c r="A48" s="11"/>
      <c r="B48" s="11"/>
      <c r="C48" s="11">
        <v>2130305</v>
      </c>
      <c r="D48" s="11" t="s">
        <v>132</v>
      </c>
      <c r="E48" s="12">
        <v>80</v>
      </c>
      <c r="F48" s="14">
        <v>80</v>
      </c>
      <c r="G48" s="12"/>
      <c r="H48" s="11"/>
      <c r="I48" s="11"/>
      <c r="J48" s="11"/>
      <c r="K48" s="11"/>
    </row>
    <row r="49" spans="1:11" ht="12.75">
      <c r="A49" s="11"/>
      <c r="B49" s="11"/>
      <c r="C49" s="11">
        <v>21307</v>
      </c>
      <c r="D49" s="11" t="s">
        <v>133</v>
      </c>
      <c r="E49" s="12">
        <f t="shared" si="4"/>
        <v>113.5</v>
      </c>
      <c r="F49" s="14"/>
      <c r="G49" s="12">
        <f>G50</f>
        <v>113.5</v>
      </c>
      <c r="H49" s="11"/>
      <c r="I49" s="11"/>
      <c r="J49" s="11"/>
      <c r="K49" s="11"/>
    </row>
    <row r="50" spans="1:11" ht="12.75">
      <c r="A50" s="11"/>
      <c r="B50" s="11"/>
      <c r="C50" s="11">
        <v>2130705</v>
      </c>
      <c r="D50" s="11" t="s">
        <v>134</v>
      </c>
      <c r="E50" s="12">
        <v>113.5</v>
      </c>
      <c r="F50" s="14"/>
      <c r="G50" s="12">
        <v>113.5</v>
      </c>
      <c r="H50" s="11"/>
      <c r="I50" s="11"/>
      <c r="J50" s="11"/>
      <c r="K50" s="11"/>
    </row>
    <row r="51" spans="1:11" ht="12.75">
      <c r="A51" s="11"/>
      <c r="B51" s="11"/>
      <c r="C51" s="11">
        <v>21399</v>
      </c>
      <c r="D51" s="11" t="s">
        <v>135</v>
      </c>
      <c r="E51" s="12">
        <f aca="true" t="shared" si="5" ref="E51:E54">E52</f>
        <v>0.5</v>
      </c>
      <c r="F51" s="14">
        <f>F52+F53</f>
        <v>0.5</v>
      </c>
      <c r="G51" s="12"/>
      <c r="H51" s="11"/>
      <c r="I51" s="11"/>
      <c r="J51" s="11"/>
      <c r="K51" s="11"/>
    </row>
    <row r="52" spans="1:11" ht="12.75">
      <c r="A52" s="11"/>
      <c r="B52" s="11"/>
      <c r="C52" s="11">
        <v>2139999</v>
      </c>
      <c r="D52" s="11" t="s">
        <v>135</v>
      </c>
      <c r="E52" s="12">
        <v>0.5</v>
      </c>
      <c r="F52" s="14">
        <v>0.5</v>
      </c>
      <c r="G52" s="12"/>
      <c r="H52" s="11"/>
      <c r="I52" s="11"/>
      <c r="J52" s="11"/>
      <c r="K52" s="11"/>
    </row>
    <row r="53" spans="1:11" ht="12.75">
      <c r="A53" s="11"/>
      <c r="B53" s="11"/>
      <c r="C53" s="11" t="s">
        <v>136</v>
      </c>
      <c r="D53" s="11" t="s">
        <v>137</v>
      </c>
      <c r="E53" s="12">
        <f t="shared" si="5"/>
        <v>35.59</v>
      </c>
      <c r="F53" s="14"/>
      <c r="G53" s="12">
        <v>35.59</v>
      </c>
      <c r="H53" s="11"/>
      <c r="I53" s="11"/>
      <c r="J53" s="11"/>
      <c r="K53" s="11"/>
    </row>
    <row r="54" spans="1:11" ht="12.75">
      <c r="A54" s="11"/>
      <c r="B54" s="11"/>
      <c r="C54" s="11" t="s">
        <v>138</v>
      </c>
      <c r="D54" s="11" t="s">
        <v>139</v>
      </c>
      <c r="E54" s="12">
        <f t="shared" si="5"/>
        <v>35.59</v>
      </c>
      <c r="F54" s="14"/>
      <c r="G54" s="12">
        <f aca="true" t="shared" si="6" ref="E54:G54">G55</f>
        <v>35.59</v>
      </c>
      <c r="H54" s="11"/>
      <c r="I54" s="11"/>
      <c r="J54" s="11"/>
      <c r="K54" s="11"/>
    </row>
    <row r="55" spans="1:11" ht="12.75">
      <c r="A55" s="11"/>
      <c r="B55" s="11"/>
      <c r="C55" s="11" t="s">
        <v>140</v>
      </c>
      <c r="D55" s="11" t="s">
        <v>141</v>
      </c>
      <c r="E55" s="12">
        <v>35.59</v>
      </c>
      <c r="F55" s="14"/>
      <c r="G55" s="12">
        <v>35.59</v>
      </c>
      <c r="H55" s="11"/>
      <c r="I55" s="11"/>
      <c r="J55" s="11"/>
      <c r="K55" s="11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K20" sqref="K20"/>
    </sheetView>
  </sheetViews>
  <sheetFormatPr defaultColWidth="9.140625" defaultRowHeight="12.75"/>
  <cols>
    <col min="1" max="1" width="20.00390625" style="0" bestFit="1" customWidth="1"/>
    <col min="2" max="2" width="31.00390625" style="0" bestFit="1" customWidth="1"/>
    <col min="3" max="3" width="18.00390625" style="0" bestFit="1" customWidth="1"/>
    <col min="4" max="4" width="48.00390625" style="0" bestFit="1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232</v>
      </c>
    </row>
    <row r="2" ht="15" customHeight="1">
      <c r="A2" s="2" t="s">
        <v>3</v>
      </c>
    </row>
    <row r="3" ht="15" customHeight="1">
      <c r="A3" s="2" t="s">
        <v>51</v>
      </c>
    </row>
    <row r="4" spans="1:10" ht="15" customHeight="1">
      <c r="A4" s="6" t="s">
        <v>52</v>
      </c>
      <c r="B4" s="6" t="s">
        <v>53</v>
      </c>
      <c r="C4" s="6" t="s">
        <v>56</v>
      </c>
      <c r="D4" s="6" t="s">
        <v>57</v>
      </c>
      <c r="E4" s="6" t="s">
        <v>63</v>
      </c>
      <c r="F4" s="6" t="s">
        <v>59</v>
      </c>
      <c r="G4" s="7" t="s">
        <v>60</v>
      </c>
      <c r="H4" s="8"/>
      <c r="I4" s="6" t="s">
        <v>30</v>
      </c>
      <c r="J4" s="6" t="s">
        <v>233</v>
      </c>
    </row>
    <row r="5" spans="1:10" ht="12.75">
      <c r="A5" s="9"/>
      <c r="B5" s="9"/>
      <c r="C5" s="9"/>
      <c r="D5" s="9"/>
      <c r="E5" s="9"/>
      <c r="F5" s="9"/>
      <c r="G5" s="10" t="s">
        <v>234</v>
      </c>
      <c r="H5" s="10" t="s">
        <v>235</v>
      </c>
      <c r="I5" s="9"/>
      <c r="J5" s="9"/>
    </row>
    <row r="6" spans="1:10" ht="12.75">
      <c r="A6" s="11" t="s">
        <v>63</v>
      </c>
      <c r="B6" s="11"/>
      <c r="C6" s="11"/>
      <c r="D6" s="11"/>
      <c r="E6" s="12"/>
      <c r="F6" s="12"/>
      <c r="G6" s="11"/>
      <c r="H6" s="11"/>
      <c r="I6" s="11"/>
      <c r="J6" s="11"/>
    </row>
    <row r="7" spans="1:10" ht="12.75">
      <c r="A7" s="11" t="s">
        <v>64</v>
      </c>
      <c r="B7" s="11" t="s">
        <v>3</v>
      </c>
      <c r="C7" s="11"/>
      <c r="D7" s="11"/>
      <c r="E7" s="12"/>
      <c r="F7" s="12"/>
      <c r="G7" s="11"/>
      <c r="H7" s="11"/>
      <c r="I7" s="11"/>
      <c r="J7" s="11"/>
    </row>
    <row r="8" spans="1:10" ht="12.75">
      <c r="A8" s="11"/>
      <c r="B8" s="11"/>
      <c r="C8" s="11" t="s">
        <v>63</v>
      </c>
      <c r="D8" s="11"/>
      <c r="E8" s="12">
        <f>E9+E18+E21+E24+E33+E37+E42+E54</f>
        <v>1082.82</v>
      </c>
      <c r="F8" s="12">
        <f aca="true" t="shared" si="0" ref="F8:H8">F9+F21+F24+F33+F37+F42+F54</f>
        <v>745.6600000000001</v>
      </c>
      <c r="G8" s="12">
        <f t="shared" si="0"/>
        <v>163.5</v>
      </c>
      <c r="H8" s="12">
        <f t="shared" si="0"/>
        <v>0</v>
      </c>
      <c r="I8" s="12">
        <f>I9+I21+I24+I33+I37+I42+I54+I18+I52+I12</f>
        <v>173.66</v>
      </c>
      <c r="J8" s="11"/>
    </row>
    <row r="9" spans="1:10" ht="12.75">
      <c r="A9" s="11"/>
      <c r="B9" s="11"/>
      <c r="C9" s="11" t="s">
        <v>65</v>
      </c>
      <c r="D9" s="11" t="s">
        <v>66</v>
      </c>
      <c r="E9" s="12">
        <f>E10+E12+E14+E16</f>
        <v>450.5</v>
      </c>
      <c r="F9" s="12">
        <f>F10+F12+F14+F16</f>
        <v>384.90000000000003</v>
      </c>
      <c r="G9" s="12"/>
      <c r="H9" s="11"/>
      <c r="I9" s="11"/>
      <c r="J9" s="11"/>
    </row>
    <row r="10" spans="1:10" ht="12.75">
      <c r="A10" s="11"/>
      <c r="B10" s="11"/>
      <c r="C10" s="11" t="s">
        <v>67</v>
      </c>
      <c r="D10" s="11" t="s">
        <v>68</v>
      </c>
      <c r="E10" s="12">
        <f aca="true" t="shared" si="1" ref="E10:E14">E11</f>
        <v>15.8</v>
      </c>
      <c r="F10" s="12">
        <f aca="true" t="shared" si="2" ref="F10:F14">F11</f>
        <v>15.8</v>
      </c>
      <c r="G10" s="12"/>
      <c r="H10" s="11"/>
      <c r="I10" s="11"/>
      <c r="J10" s="11"/>
    </row>
    <row r="11" spans="1:10" ht="12.75">
      <c r="A11" s="11"/>
      <c r="B11" s="11"/>
      <c r="C11" s="11" t="s">
        <v>69</v>
      </c>
      <c r="D11" s="11" t="s">
        <v>70</v>
      </c>
      <c r="E11" s="12">
        <v>15.8</v>
      </c>
      <c r="F11" s="12">
        <v>15.8</v>
      </c>
      <c r="G11" s="12"/>
      <c r="H11" s="11"/>
      <c r="I11" s="11"/>
      <c r="J11" s="11"/>
    </row>
    <row r="12" spans="1:10" ht="12.75">
      <c r="A12" s="11"/>
      <c r="B12" s="11"/>
      <c r="C12" s="11" t="s">
        <v>71</v>
      </c>
      <c r="D12" s="11" t="s">
        <v>72</v>
      </c>
      <c r="E12" s="12">
        <f t="shared" si="1"/>
        <v>367.7</v>
      </c>
      <c r="F12" s="12">
        <f t="shared" si="2"/>
        <v>302.1</v>
      </c>
      <c r="G12" s="12"/>
      <c r="H12" s="11"/>
      <c r="I12" s="12">
        <v>65.6</v>
      </c>
      <c r="J12" s="11"/>
    </row>
    <row r="13" spans="1:10" ht="12.75">
      <c r="A13" s="11"/>
      <c r="B13" s="11"/>
      <c r="C13" s="11" t="s">
        <v>73</v>
      </c>
      <c r="D13" s="11" t="s">
        <v>70</v>
      </c>
      <c r="E13" s="12">
        <v>367.7</v>
      </c>
      <c r="F13" s="12">
        <v>302.1</v>
      </c>
      <c r="G13" s="12"/>
      <c r="H13" s="11"/>
      <c r="I13" s="12">
        <v>65.6</v>
      </c>
      <c r="J13" s="11"/>
    </row>
    <row r="14" spans="1:10" ht="12.75">
      <c r="A14" s="11"/>
      <c r="B14" s="11"/>
      <c r="C14" s="11" t="s">
        <v>74</v>
      </c>
      <c r="D14" s="11" t="s">
        <v>75</v>
      </c>
      <c r="E14" s="12">
        <f t="shared" si="1"/>
        <v>24</v>
      </c>
      <c r="F14" s="12">
        <f t="shared" si="2"/>
        <v>24</v>
      </c>
      <c r="G14" s="12"/>
      <c r="H14" s="11"/>
      <c r="I14" s="12"/>
      <c r="J14" s="11"/>
    </row>
    <row r="15" spans="1:10" ht="12.75">
      <c r="A15" s="11"/>
      <c r="B15" s="11"/>
      <c r="C15" s="11" t="s">
        <v>76</v>
      </c>
      <c r="D15" s="11" t="s">
        <v>70</v>
      </c>
      <c r="E15" s="12">
        <v>24</v>
      </c>
      <c r="F15" s="12">
        <v>24</v>
      </c>
      <c r="G15" s="12"/>
      <c r="H15" s="11"/>
      <c r="I15" s="12"/>
      <c r="J15" s="11"/>
    </row>
    <row r="16" spans="1:10" ht="12.75">
      <c r="A16" s="11"/>
      <c r="B16" s="11"/>
      <c r="C16" s="11" t="s">
        <v>77</v>
      </c>
      <c r="D16" s="11" t="s">
        <v>78</v>
      </c>
      <c r="E16" s="12">
        <f aca="true" t="shared" si="3" ref="E16:E19">E17</f>
        <v>43</v>
      </c>
      <c r="F16" s="12">
        <f>F17</f>
        <v>43</v>
      </c>
      <c r="G16" s="12"/>
      <c r="H16" s="11"/>
      <c r="I16" s="12"/>
      <c r="J16" s="11"/>
    </row>
    <row r="17" spans="1:10" ht="12.75">
      <c r="A17" s="11"/>
      <c r="B17" s="11"/>
      <c r="C17" s="11" t="s">
        <v>79</v>
      </c>
      <c r="D17" s="11" t="s">
        <v>70</v>
      </c>
      <c r="E17" s="12">
        <v>43</v>
      </c>
      <c r="F17" s="12">
        <v>43</v>
      </c>
      <c r="G17" s="12"/>
      <c r="H17" s="11"/>
      <c r="I17" s="12"/>
      <c r="J17" s="11"/>
    </row>
    <row r="18" spans="1:10" ht="12.75">
      <c r="A18" s="11"/>
      <c r="B18" s="11"/>
      <c r="C18" s="11">
        <v>206</v>
      </c>
      <c r="D18" s="11" t="s">
        <v>80</v>
      </c>
      <c r="E18" s="12">
        <f t="shared" si="3"/>
        <v>10.06</v>
      </c>
      <c r="F18" s="12"/>
      <c r="G18" s="12"/>
      <c r="H18" s="11"/>
      <c r="I18" s="12">
        <f>I19</f>
        <v>10.06</v>
      </c>
      <c r="J18" s="11"/>
    </row>
    <row r="19" spans="1:10" ht="12.75">
      <c r="A19" s="11"/>
      <c r="B19" s="11"/>
      <c r="C19" s="11">
        <v>20604</v>
      </c>
      <c r="D19" s="11" t="s">
        <v>81</v>
      </c>
      <c r="E19" s="12">
        <f t="shared" si="3"/>
        <v>10.06</v>
      </c>
      <c r="F19" s="12"/>
      <c r="G19" s="12"/>
      <c r="H19" s="11"/>
      <c r="I19" s="12">
        <v>10.06</v>
      </c>
      <c r="J19" s="11"/>
    </row>
    <row r="20" spans="1:10" ht="12.75">
      <c r="A20" s="11"/>
      <c r="B20" s="11"/>
      <c r="C20" s="11">
        <v>2060402</v>
      </c>
      <c r="D20" s="11" t="s">
        <v>82</v>
      </c>
      <c r="E20" s="12">
        <v>10.06</v>
      </c>
      <c r="F20" s="12"/>
      <c r="G20" s="12"/>
      <c r="H20" s="11"/>
      <c r="I20" s="12">
        <v>10.06</v>
      </c>
      <c r="J20" s="11"/>
    </row>
    <row r="21" spans="1:10" ht="12.75">
      <c r="A21" s="11"/>
      <c r="B21" s="11"/>
      <c r="C21" s="11" t="s">
        <v>83</v>
      </c>
      <c r="D21" s="11" t="s">
        <v>84</v>
      </c>
      <c r="E21" s="12">
        <f aca="true" t="shared" si="4" ref="E21:E25">E22</f>
        <v>29.25</v>
      </c>
      <c r="F21" s="12">
        <f aca="true" t="shared" si="5" ref="F21:F25">F22</f>
        <v>29.25</v>
      </c>
      <c r="G21" s="12"/>
      <c r="H21" s="11"/>
      <c r="I21" s="12"/>
      <c r="J21" s="11"/>
    </row>
    <row r="22" spans="1:10" ht="12.75">
      <c r="A22" s="11"/>
      <c r="B22" s="11"/>
      <c r="C22" s="11" t="s">
        <v>85</v>
      </c>
      <c r="D22" s="11" t="s">
        <v>86</v>
      </c>
      <c r="E22" s="12">
        <f t="shared" si="4"/>
        <v>29.25</v>
      </c>
      <c r="F22" s="12">
        <f t="shared" si="5"/>
        <v>29.25</v>
      </c>
      <c r="G22" s="12"/>
      <c r="H22" s="11"/>
      <c r="I22" s="12"/>
      <c r="J22" s="11"/>
    </row>
    <row r="23" spans="1:10" ht="12.75">
      <c r="A23" s="11"/>
      <c r="B23" s="11"/>
      <c r="C23" s="11" t="s">
        <v>87</v>
      </c>
      <c r="D23" s="11" t="s">
        <v>88</v>
      </c>
      <c r="E23" s="12">
        <v>29.25</v>
      </c>
      <c r="F23" s="12">
        <v>29.25</v>
      </c>
      <c r="G23" s="12"/>
      <c r="H23" s="11"/>
      <c r="I23" s="12"/>
      <c r="J23" s="11"/>
    </row>
    <row r="24" spans="1:10" ht="12.75">
      <c r="A24" s="11"/>
      <c r="B24" s="11"/>
      <c r="C24" s="11" t="s">
        <v>89</v>
      </c>
      <c r="D24" s="11" t="s">
        <v>90</v>
      </c>
      <c r="E24" s="12">
        <f>E25+E27+E31</f>
        <v>126.60000000000001</v>
      </c>
      <c r="F24" s="12">
        <f>F25+F27+F31</f>
        <v>126.60000000000001</v>
      </c>
      <c r="G24" s="12"/>
      <c r="H24" s="11"/>
      <c r="I24" s="12"/>
      <c r="J24" s="11"/>
    </row>
    <row r="25" spans="1:10" ht="12.75">
      <c r="A25" s="11"/>
      <c r="B25" s="11"/>
      <c r="C25" s="11" t="s">
        <v>91</v>
      </c>
      <c r="D25" s="11" t="s">
        <v>92</v>
      </c>
      <c r="E25" s="12">
        <f t="shared" si="4"/>
        <v>9.08</v>
      </c>
      <c r="F25" s="12">
        <f t="shared" si="5"/>
        <v>9.08</v>
      </c>
      <c r="G25" s="12"/>
      <c r="H25" s="11"/>
      <c r="I25" s="12"/>
      <c r="J25" s="11"/>
    </row>
    <row r="26" spans="1:10" ht="12.75">
      <c r="A26" s="11"/>
      <c r="B26" s="11"/>
      <c r="C26" s="11" t="s">
        <v>93</v>
      </c>
      <c r="D26" s="11" t="s">
        <v>94</v>
      </c>
      <c r="E26" s="12">
        <v>9.08</v>
      </c>
      <c r="F26" s="12">
        <v>9.08</v>
      </c>
      <c r="G26" s="12"/>
      <c r="H26" s="11"/>
      <c r="I26" s="12"/>
      <c r="J26" s="11"/>
    </row>
    <row r="27" spans="1:10" ht="12.75">
      <c r="A27" s="11"/>
      <c r="B27" s="11"/>
      <c r="C27" s="11" t="s">
        <v>95</v>
      </c>
      <c r="D27" s="11" t="s">
        <v>96</v>
      </c>
      <c r="E27" s="12">
        <f>E28+E29+E30</f>
        <v>97.77000000000001</v>
      </c>
      <c r="F27" s="12">
        <f>F28+F29+F30</f>
        <v>97.77000000000001</v>
      </c>
      <c r="G27" s="12"/>
      <c r="H27" s="11"/>
      <c r="I27" s="12"/>
      <c r="J27" s="11"/>
    </row>
    <row r="28" spans="1:10" ht="12.75">
      <c r="A28" s="11"/>
      <c r="B28" s="11"/>
      <c r="C28" s="11" t="s">
        <v>97</v>
      </c>
      <c r="D28" s="11" t="s">
        <v>98</v>
      </c>
      <c r="E28" s="12">
        <v>47.45</v>
      </c>
      <c r="F28" s="12">
        <v>47.45</v>
      </c>
      <c r="G28" s="12"/>
      <c r="H28" s="11"/>
      <c r="I28" s="12"/>
      <c r="J28" s="11"/>
    </row>
    <row r="29" spans="1:10" ht="12.75">
      <c r="A29" s="11"/>
      <c r="B29" s="11"/>
      <c r="C29" s="11" t="s">
        <v>99</v>
      </c>
      <c r="D29" s="11" t="s">
        <v>100</v>
      </c>
      <c r="E29" s="12">
        <v>23.73</v>
      </c>
      <c r="F29" s="12">
        <v>23.73</v>
      </c>
      <c r="G29" s="12"/>
      <c r="H29" s="11"/>
      <c r="I29" s="12"/>
      <c r="J29" s="11"/>
    </row>
    <row r="30" spans="1:10" ht="12.75">
      <c r="A30" s="11"/>
      <c r="B30" s="11"/>
      <c r="C30" s="11" t="s">
        <v>101</v>
      </c>
      <c r="D30" s="11" t="s">
        <v>102</v>
      </c>
      <c r="E30" s="12">
        <v>26.59</v>
      </c>
      <c r="F30" s="12">
        <v>26.59</v>
      </c>
      <c r="G30" s="12"/>
      <c r="H30" s="11"/>
      <c r="I30" s="12"/>
      <c r="J30" s="11"/>
    </row>
    <row r="31" spans="1:10" ht="12.75">
      <c r="A31" s="11"/>
      <c r="B31" s="11"/>
      <c r="C31" s="11" t="s">
        <v>103</v>
      </c>
      <c r="D31" s="11" t="s">
        <v>104</v>
      </c>
      <c r="E31" s="12">
        <f>E32</f>
        <v>19.75</v>
      </c>
      <c r="F31" s="12">
        <f>F32</f>
        <v>19.75</v>
      </c>
      <c r="G31" s="12"/>
      <c r="H31" s="11"/>
      <c r="I31" s="12"/>
      <c r="J31" s="11"/>
    </row>
    <row r="32" spans="1:10" ht="12.75">
      <c r="A32" s="11"/>
      <c r="B32" s="11"/>
      <c r="C32" s="11" t="s">
        <v>105</v>
      </c>
      <c r="D32" s="11" t="s">
        <v>106</v>
      </c>
      <c r="E32" s="12">
        <v>19.75</v>
      </c>
      <c r="F32" s="12">
        <v>19.75</v>
      </c>
      <c r="G32" s="12"/>
      <c r="H32" s="11"/>
      <c r="I32" s="12"/>
      <c r="J32" s="11"/>
    </row>
    <row r="33" spans="1:10" ht="12.75">
      <c r="A33" s="11"/>
      <c r="B33" s="11"/>
      <c r="C33" s="11" t="s">
        <v>107</v>
      </c>
      <c r="D33" s="11" t="s">
        <v>108</v>
      </c>
      <c r="E33" s="12">
        <f>E34</f>
        <v>38.38</v>
      </c>
      <c r="F33" s="12">
        <f>F34</f>
        <v>38.38</v>
      </c>
      <c r="G33" s="12"/>
      <c r="H33" s="11"/>
      <c r="I33" s="12"/>
      <c r="J33" s="11"/>
    </row>
    <row r="34" spans="1:10" ht="12.75">
      <c r="A34" s="11"/>
      <c r="B34" s="11"/>
      <c r="C34" s="11" t="s">
        <v>109</v>
      </c>
      <c r="D34" s="11" t="s">
        <v>110</v>
      </c>
      <c r="E34" s="12">
        <f>E35+E36</f>
        <v>38.38</v>
      </c>
      <c r="F34" s="12">
        <f>F35+F36</f>
        <v>38.38</v>
      </c>
      <c r="G34" s="12"/>
      <c r="H34" s="11"/>
      <c r="I34" s="12"/>
      <c r="J34" s="11"/>
    </row>
    <row r="35" spans="1:10" ht="12.75">
      <c r="A35" s="11"/>
      <c r="B35" s="11"/>
      <c r="C35" s="11" t="s">
        <v>111</v>
      </c>
      <c r="D35" s="11" t="s">
        <v>112</v>
      </c>
      <c r="E35" s="12">
        <v>19.19</v>
      </c>
      <c r="F35" s="12">
        <v>19.19</v>
      </c>
      <c r="G35" s="12"/>
      <c r="H35" s="11"/>
      <c r="I35" s="12"/>
      <c r="J35" s="11"/>
    </row>
    <row r="36" spans="1:10" ht="12.75">
      <c r="A36" s="11"/>
      <c r="B36" s="11"/>
      <c r="C36" s="11" t="s">
        <v>113</v>
      </c>
      <c r="D36" s="11" t="s">
        <v>114</v>
      </c>
      <c r="E36" s="12">
        <v>19.19</v>
      </c>
      <c r="F36" s="12">
        <v>19.19</v>
      </c>
      <c r="G36" s="12"/>
      <c r="H36" s="11"/>
      <c r="I36" s="12"/>
      <c r="J36" s="11"/>
    </row>
    <row r="37" spans="1:10" ht="12.75">
      <c r="A37" s="11"/>
      <c r="B37" s="11"/>
      <c r="C37" s="11">
        <v>212</v>
      </c>
      <c r="D37" s="11" t="s">
        <v>115</v>
      </c>
      <c r="E37" s="12">
        <f aca="true" t="shared" si="6" ref="E37:G37">E38+E40</f>
        <v>81.97</v>
      </c>
      <c r="F37" s="12">
        <f t="shared" si="6"/>
        <v>19.47</v>
      </c>
      <c r="G37" s="12">
        <f t="shared" si="6"/>
        <v>50</v>
      </c>
      <c r="H37" s="12"/>
      <c r="I37" s="12">
        <f>I38+I40</f>
        <v>12.5</v>
      </c>
      <c r="J37" s="11"/>
    </row>
    <row r="38" spans="1:10" ht="12.75">
      <c r="A38" s="11"/>
      <c r="B38" s="11"/>
      <c r="C38" s="11" t="s">
        <v>116</v>
      </c>
      <c r="D38" s="11" t="s">
        <v>117</v>
      </c>
      <c r="E38" s="12">
        <v>19.47</v>
      </c>
      <c r="F38" s="12">
        <v>19.47</v>
      </c>
      <c r="G38" s="12"/>
      <c r="H38" s="12"/>
      <c r="I38" s="12"/>
      <c r="J38" s="11"/>
    </row>
    <row r="39" spans="1:10" ht="12.75">
      <c r="A39" s="11"/>
      <c r="B39" s="11"/>
      <c r="C39" s="11" t="s">
        <v>118</v>
      </c>
      <c r="D39" s="11" t="s">
        <v>119</v>
      </c>
      <c r="E39" s="12">
        <v>19.47</v>
      </c>
      <c r="F39" s="12">
        <v>19.47</v>
      </c>
      <c r="G39" s="12"/>
      <c r="H39" s="12"/>
      <c r="I39" s="12"/>
      <c r="J39" s="11"/>
    </row>
    <row r="40" spans="1:10" ht="12.75">
      <c r="A40" s="11"/>
      <c r="B40" s="11"/>
      <c r="C40" s="11">
        <v>21203</v>
      </c>
      <c r="D40" s="11" t="s">
        <v>231</v>
      </c>
      <c r="E40" s="12">
        <f>E41</f>
        <v>62.5</v>
      </c>
      <c r="F40" s="12"/>
      <c r="G40" s="12">
        <f>G41</f>
        <v>50</v>
      </c>
      <c r="H40" s="12"/>
      <c r="I40" s="12">
        <v>12.5</v>
      </c>
      <c r="J40" s="11"/>
    </row>
    <row r="41" spans="1:10" ht="12.75">
      <c r="A41" s="11"/>
      <c r="B41" s="11"/>
      <c r="C41" s="11">
        <v>2120399</v>
      </c>
      <c r="D41" s="11" t="s">
        <v>121</v>
      </c>
      <c r="E41" s="12">
        <v>62.5</v>
      </c>
      <c r="F41" s="12"/>
      <c r="G41" s="12">
        <v>50</v>
      </c>
      <c r="H41" s="12"/>
      <c r="I41" s="12">
        <v>12.5</v>
      </c>
      <c r="J41" s="11"/>
    </row>
    <row r="42" spans="1:10" ht="12.75">
      <c r="A42" s="11"/>
      <c r="B42" s="11"/>
      <c r="C42" s="11" t="s">
        <v>122</v>
      </c>
      <c r="D42" s="11" t="s">
        <v>123</v>
      </c>
      <c r="E42" s="12">
        <f>E43+E46+E48+E50+E52</f>
        <v>310.47</v>
      </c>
      <c r="F42" s="12">
        <f>F43+F46</f>
        <v>111.47</v>
      </c>
      <c r="G42" s="12">
        <f>G43+G48+G50+G52</f>
        <v>113.5</v>
      </c>
      <c r="H42" s="11"/>
      <c r="I42" s="12">
        <f>I45+I49</f>
        <v>85</v>
      </c>
      <c r="J42" s="11"/>
    </row>
    <row r="43" spans="1:10" ht="12.75">
      <c r="A43" s="11"/>
      <c r="B43" s="11"/>
      <c r="C43" s="11" t="s">
        <v>124</v>
      </c>
      <c r="D43" s="11" t="s">
        <v>125</v>
      </c>
      <c r="E43" s="12">
        <f>E44+E45</f>
        <v>96.14</v>
      </c>
      <c r="F43" s="12">
        <f>F44+F45</f>
        <v>91.14</v>
      </c>
      <c r="G43" s="12"/>
      <c r="H43" s="11"/>
      <c r="I43" s="12">
        <v>5</v>
      </c>
      <c r="J43" s="11"/>
    </row>
    <row r="44" spans="1:10" ht="12.75">
      <c r="A44" s="11"/>
      <c r="B44" s="11"/>
      <c r="C44" s="11" t="s">
        <v>126</v>
      </c>
      <c r="D44" s="11" t="s">
        <v>127</v>
      </c>
      <c r="E44" s="12">
        <v>91.14</v>
      </c>
      <c r="F44" s="12">
        <v>91.14</v>
      </c>
      <c r="G44" s="12"/>
      <c r="H44" s="11"/>
      <c r="I44" s="12"/>
      <c r="J44" s="11"/>
    </row>
    <row r="45" spans="1:10" ht="12.75">
      <c r="A45" s="11"/>
      <c r="B45" s="11"/>
      <c r="C45" s="11">
        <v>2130124</v>
      </c>
      <c r="D45" s="11" t="s">
        <v>128</v>
      </c>
      <c r="E45" s="12">
        <v>5</v>
      </c>
      <c r="F45" s="12"/>
      <c r="G45" s="12"/>
      <c r="H45" s="12"/>
      <c r="I45" s="12">
        <v>5</v>
      </c>
      <c r="J45" s="11"/>
    </row>
    <row r="46" spans="1:10" ht="12.75">
      <c r="A46" s="11"/>
      <c r="B46" s="11"/>
      <c r="C46" s="11">
        <v>21302</v>
      </c>
      <c r="D46" s="11" t="s">
        <v>129</v>
      </c>
      <c r="E46" s="12">
        <f aca="true" t="shared" si="7" ref="E46:E50">E47</f>
        <v>20.33</v>
      </c>
      <c r="F46" s="12">
        <f>F47</f>
        <v>20.33</v>
      </c>
      <c r="G46" s="12"/>
      <c r="H46" s="11"/>
      <c r="I46" s="12"/>
      <c r="J46" s="11"/>
    </row>
    <row r="47" spans="1:10" ht="12.75">
      <c r="A47" s="11"/>
      <c r="B47" s="11"/>
      <c r="C47" s="11">
        <v>2130204</v>
      </c>
      <c r="D47" s="11" t="s">
        <v>130</v>
      </c>
      <c r="E47" s="12">
        <v>20.33</v>
      </c>
      <c r="F47" s="12">
        <v>20.33</v>
      </c>
      <c r="G47" s="12"/>
      <c r="H47" s="11"/>
      <c r="I47" s="12"/>
      <c r="J47" s="11"/>
    </row>
    <row r="48" spans="1:10" ht="12.75">
      <c r="A48" s="11"/>
      <c r="B48" s="11"/>
      <c r="C48" s="11">
        <v>21303</v>
      </c>
      <c r="D48" s="11" t="s">
        <v>131</v>
      </c>
      <c r="E48" s="12">
        <f t="shared" si="7"/>
        <v>80</v>
      </c>
      <c r="F48" s="12"/>
      <c r="G48" s="12"/>
      <c r="H48" s="11"/>
      <c r="I48" s="12">
        <v>80</v>
      </c>
      <c r="J48" s="11"/>
    </row>
    <row r="49" spans="1:10" ht="12.75">
      <c r="A49" s="11"/>
      <c r="B49" s="11"/>
      <c r="C49" s="11">
        <v>2130305</v>
      </c>
      <c r="D49" s="11" t="s">
        <v>132</v>
      </c>
      <c r="E49" s="12">
        <v>80</v>
      </c>
      <c r="F49" s="12"/>
      <c r="G49" s="12"/>
      <c r="H49" s="11"/>
      <c r="I49" s="12">
        <v>80</v>
      </c>
      <c r="J49" s="11"/>
    </row>
    <row r="50" spans="1:10" ht="12.75">
      <c r="A50" s="11"/>
      <c r="B50" s="11"/>
      <c r="C50" s="11">
        <v>21307</v>
      </c>
      <c r="D50" s="11" t="s">
        <v>133</v>
      </c>
      <c r="E50" s="12">
        <f t="shared" si="7"/>
        <v>113.5</v>
      </c>
      <c r="F50" s="12"/>
      <c r="G50" s="12">
        <f>G51</f>
        <v>113.5</v>
      </c>
      <c r="H50" s="11"/>
      <c r="I50" s="12"/>
      <c r="J50" s="11"/>
    </row>
    <row r="51" spans="1:10" ht="12.75">
      <c r="A51" s="11"/>
      <c r="B51" s="11"/>
      <c r="C51" s="11">
        <v>2130705</v>
      </c>
      <c r="D51" s="11" t="s">
        <v>134</v>
      </c>
      <c r="E51" s="12">
        <v>113.5</v>
      </c>
      <c r="F51" s="12"/>
      <c r="G51" s="12">
        <v>113.5</v>
      </c>
      <c r="H51" s="11"/>
      <c r="I51" s="12"/>
      <c r="J51" s="11"/>
    </row>
    <row r="52" spans="1:10" ht="12.75">
      <c r="A52" s="11"/>
      <c r="B52" s="11"/>
      <c r="C52" s="11">
        <v>21399</v>
      </c>
      <c r="D52" s="11" t="s">
        <v>135</v>
      </c>
      <c r="E52" s="12">
        <f aca="true" t="shared" si="8" ref="E52:E55">E53</f>
        <v>0.5</v>
      </c>
      <c r="F52" s="12"/>
      <c r="G52" s="12"/>
      <c r="H52" s="11"/>
      <c r="I52" s="12">
        <v>0.5</v>
      </c>
      <c r="J52" s="11"/>
    </row>
    <row r="53" spans="1:10" ht="12.75">
      <c r="A53" s="11"/>
      <c r="B53" s="11"/>
      <c r="C53" s="11">
        <v>2139999</v>
      </c>
      <c r="D53" s="11" t="s">
        <v>135</v>
      </c>
      <c r="E53" s="12">
        <v>0.5</v>
      </c>
      <c r="F53" s="12"/>
      <c r="G53" s="12"/>
      <c r="H53" s="11"/>
      <c r="I53" s="12">
        <v>0.5</v>
      </c>
      <c r="J53" s="11"/>
    </row>
    <row r="54" spans="1:10" ht="12.75">
      <c r="A54" s="11"/>
      <c r="B54" s="11"/>
      <c r="C54" s="11" t="s">
        <v>136</v>
      </c>
      <c r="D54" s="11" t="s">
        <v>137</v>
      </c>
      <c r="E54" s="12">
        <f t="shared" si="8"/>
        <v>35.59</v>
      </c>
      <c r="F54" s="12">
        <f>F55</f>
        <v>35.59</v>
      </c>
      <c r="G54" s="12"/>
      <c r="H54" s="11"/>
      <c r="I54" s="12"/>
      <c r="J54" s="11"/>
    </row>
    <row r="55" spans="1:10" ht="12.75">
      <c r="A55" s="11"/>
      <c r="B55" s="11"/>
      <c r="C55" s="11" t="s">
        <v>138</v>
      </c>
      <c r="D55" s="11" t="s">
        <v>139</v>
      </c>
      <c r="E55" s="12">
        <f t="shared" si="8"/>
        <v>35.59</v>
      </c>
      <c r="F55" s="12">
        <f>F56</f>
        <v>35.59</v>
      </c>
      <c r="G55" s="12"/>
      <c r="H55" s="11"/>
      <c r="I55" s="12"/>
      <c r="J55" s="11"/>
    </row>
    <row r="56" spans="1:10" ht="12.75">
      <c r="A56" s="11"/>
      <c r="B56" s="11"/>
      <c r="C56" s="11" t="s">
        <v>140</v>
      </c>
      <c r="D56" s="11" t="s">
        <v>141</v>
      </c>
      <c r="E56" s="12">
        <v>35.59</v>
      </c>
      <c r="F56" s="12">
        <v>35.59</v>
      </c>
      <c r="G56" s="12"/>
      <c r="H56" s="11"/>
      <c r="I56" s="12"/>
      <c r="J56" s="11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2020-02-07T03:29:12Z</dcterms:created>
  <dcterms:modified xsi:type="dcterms:W3CDTF">2022-05-24T03:23:38Z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0AD12C72AAAE4CEA9FCFAD5368E79A0B</vt:lpwstr>
  </property>
</Properties>
</file>