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960" activeTab="6"/>
  </bookViews>
  <sheets>
    <sheet name="2025年6月江口" sheetId="43" r:id="rId1"/>
    <sheet name="2025年6月白马 " sheetId="44" r:id="rId2"/>
    <sheet name="2025年7月江口 " sheetId="46" r:id="rId3"/>
    <sheet name="2025年7月白马 " sheetId="47" r:id="rId4"/>
    <sheet name="2025年8月江口 " sheetId="48" r:id="rId5"/>
    <sheet name="2025年8月白马" sheetId="49" r:id="rId6"/>
    <sheet name="6-8月汇总表" sheetId="45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<sst xmlns="http://schemas.openxmlformats.org/spreadsheetml/2006/main" count="269" uniqueCount="56">
  <si>
    <t xml:space="preserve"> 武隆区公交车使用CNG加气情况统计明细表</t>
  </si>
  <si>
    <t>编制单位（盖章）：</t>
  </si>
  <si>
    <t>重庆市武隆区道路运输管理处</t>
  </si>
  <si>
    <t xml:space="preserve">    填报时间：2025年9月8日</t>
  </si>
  <si>
    <t>单位：元</t>
  </si>
  <si>
    <t>序号</t>
  </si>
  <si>
    <t>车牌号</t>
  </si>
  <si>
    <t>运行线路</t>
  </si>
  <si>
    <t>加气时间</t>
  </si>
  <si>
    <t>数量      （kg）</t>
  </si>
  <si>
    <t>折算标准(0.6804kg/m3)</t>
  </si>
  <si>
    <r>
      <rPr>
        <sz val="12"/>
        <color indexed="8"/>
        <rFont val="宋体"/>
        <charset val="134"/>
      </rPr>
      <t>数量m</t>
    </r>
    <r>
      <rPr>
        <vertAlign val="superscript"/>
        <sz val="12"/>
        <color indexed="8"/>
        <rFont val="宋体"/>
        <charset val="134"/>
      </rPr>
      <t>3</t>
    </r>
  </si>
  <si>
    <t>补贴标准
（元/m³）</t>
  </si>
  <si>
    <t>补贴金额</t>
  </si>
  <si>
    <t>备注</t>
  </si>
  <si>
    <t>渝G21256</t>
  </si>
  <si>
    <t>客运中心至江口</t>
  </si>
  <si>
    <t>2025-6-01—2025-6-30</t>
  </si>
  <si>
    <t>政府专题会议纪要[2022]87号</t>
  </si>
  <si>
    <t>渝G21951</t>
  </si>
  <si>
    <t>渝G21727</t>
  </si>
  <si>
    <t>渝G20391</t>
  </si>
  <si>
    <t>渝G21868</t>
  </si>
  <si>
    <t>渝G21522</t>
  </si>
  <si>
    <t>渝G22091</t>
  </si>
  <si>
    <t>渝G21178</t>
  </si>
  <si>
    <t>渝G21810</t>
  </si>
  <si>
    <t>渝G21799</t>
  </si>
  <si>
    <t>合计</t>
  </si>
  <si>
    <t>分管领导： 王容                                 科室负责人：张家晖                                制表人：江春瑶</t>
  </si>
  <si>
    <t>编制单位（盖章）：重庆市武隆区道路运输管理处</t>
  </si>
  <si>
    <t>渝G21676</t>
  </si>
  <si>
    <t>客运中心至白马</t>
  </si>
  <si>
    <t>渝G21985</t>
  </si>
  <si>
    <t>渝G22020</t>
  </si>
  <si>
    <t>渝G21681</t>
  </si>
  <si>
    <t>渝G21775</t>
  </si>
  <si>
    <t>渝G20591</t>
  </si>
  <si>
    <t>渝G22002</t>
  </si>
  <si>
    <t>渝G22098</t>
  </si>
  <si>
    <t>渝G21695</t>
  </si>
  <si>
    <t>编制单位（盖章）</t>
  </si>
  <si>
    <t>2025-7-01—2025-7-31</t>
  </si>
  <si>
    <t>武隆区公交车使用CNG加气情况统计明细表</t>
  </si>
  <si>
    <t>2025-8-01—2025-8-31</t>
  </si>
  <si>
    <r>
      <rPr>
        <sz val="12"/>
        <color rgb="FF000000"/>
        <rFont val="宋体"/>
        <charset val="134"/>
      </rPr>
      <t>数量m</t>
    </r>
    <r>
      <rPr>
        <vertAlign val="superscript"/>
        <sz val="12"/>
        <color rgb="FF000000"/>
        <rFont val="宋体"/>
        <charset val="134"/>
      </rPr>
      <t>3</t>
    </r>
  </si>
  <si>
    <t>补贴标准</t>
  </si>
  <si>
    <t xml:space="preserve"> 武隆区公交车使用CNG加气情况统计汇总表</t>
  </si>
  <si>
    <t xml:space="preserve">  填报时间：2025年9月8日</t>
  </si>
  <si>
    <t>企业名称</t>
  </si>
  <si>
    <t>车辆数</t>
  </si>
  <si>
    <t>加气日期</t>
  </si>
  <si>
    <t>数量(kg)</t>
  </si>
  <si>
    <t>数量m3</t>
  </si>
  <si>
    <t>重庆市汽车运输集团武隆公共交通有限公司</t>
  </si>
  <si>
    <t>主要领导：吴国华                    分管领导： 王容                    科室负责人：张家晖                    制表人：江春瑶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</si>
</sst>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_-* #,##0.0000_-;\-* #,##0.0000_-;_-* &quot;-&quot;????_-;_-@_-"/>
    <numFmt numFmtId="178" formatCode="0.0000_);\(0.0000\)"/>
    <numFmt numFmtId="179" formatCode="0.00_);\(0.00\)"/>
    <numFmt numFmtId="180" formatCode="0_);[Red]\(0\)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9"/>
      <color indexed="8"/>
      <name val="宋体"/>
      <charset val="134"/>
    </font>
    <font>
      <b/>
      <sz val="20"/>
      <color indexed="8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12"/>
      <color indexed="8"/>
      <name val="宋体"/>
      <charset val="134"/>
    </font>
    <font>
      <vertAlign val="superscript"/>
      <sz val="1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6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57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8" fontId="7" fillId="0" borderId="2" xfId="0" applyNumberFormat="1" applyFont="1" applyFill="1" applyBorder="1" applyAlignment="1">
      <alignment horizontal="center" vertical="center" wrapText="1"/>
    </xf>
    <xf numFmtId="179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177" fontId="7" fillId="0" borderId="0" xfId="0" applyNumberFormat="1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center" vertical="center" wrapText="1"/>
    </xf>
    <xf numFmtId="180" fontId="7" fillId="0" borderId="8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180" fontId="7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179" fontId="4" fillId="2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179" fontId="10" fillId="0" borderId="1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tabColor rgb="FF92D050"/>
  </sheetPr>
  <dimension ref="A1:M18"/>
  <sheetViews>
    <sheetView workbookViewId="0">
      <selection activeCell="F24" sqref="F24"/>
    </sheetView>
  </sheetViews>
  <sheetFormatPr defaultColWidth="9" defaultRowHeight="14.25"/>
  <cols>
    <col min="1" max="1" width="6.625" style="21" customWidth="1"/>
    <col min="2" max="2" width="11.625" style="21" customWidth="1"/>
    <col min="3" max="3" width="17" style="21" customWidth="1"/>
    <col min="4" max="4" width="24.75" style="21" customWidth="1"/>
    <col min="5" max="5" width="11.625" style="21" customWidth="1"/>
    <col min="6" max="6" width="15.625" style="22" customWidth="1"/>
    <col min="7" max="7" width="11.75" style="21" customWidth="1"/>
    <col min="8" max="8" width="11.875" style="21" customWidth="1"/>
    <col min="9" max="9" width="11.125" style="21" customWidth="1"/>
    <col min="10" max="10" width="20.25" style="21" customWidth="1"/>
    <col min="11" max="13" width="9" style="21" hidden="1" customWidth="1"/>
    <col min="14" max="16384" width="9" style="21"/>
  </cols>
  <sheetData>
    <row r="1" ht="23.25" customHeight="1" spans="1:1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38"/>
      <c r="L1" s="38"/>
    </row>
    <row r="2" ht="28.5" customHeight="1" spans="1:12">
      <c r="A2" s="2" t="s">
        <v>1</v>
      </c>
      <c r="B2" s="2"/>
      <c r="C2" s="2" t="s">
        <v>2</v>
      </c>
      <c r="D2" s="2"/>
      <c r="E2" s="7" t="s">
        <v>3</v>
      </c>
      <c r="F2" s="7"/>
      <c r="G2" s="7"/>
      <c r="H2" s="2"/>
      <c r="I2" s="2"/>
      <c r="J2" s="18" t="s">
        <v>4</v>
      </c>
      <c r="K2" s="38"/>
      <c r="L2" s="38"/>
    </row>
    <row r="3" ht="33.75" customHeight="1" spans="1:12">
      <c r="A3" s="24" t="s">
        <v>5</v>
      </c>
      <c r="B3" s="24" t="s">
        <v>6</v>
      </c>
      <c r="C3" s="24" t="s">
        <v>7</v>
      </c>
      <c r="D3" s="24" t="s">
        <v>8</v>
      </c>
      <c r="E3" s="24" t="s">
        <v>9</v>
      </c>
      <c r="F3" s="25" t="s">
        <v>10</v>
      </c>
      <c r="G3" s="24" t="s">
        <v>11</v>
      </c>
      <c r="H3" s="24" t="s">
        <v>12</v>
      </c>
      <c r="I3" s="24" t="s">
        <v>13</v>
      </c>
      <c r="J3" s="41" t="s">
        <v>14</v>
      </c>
      <c r="K3" s="38"/>
      <c r="L3" s="38"/>
    </row>
    <row r="4" ht="21.1" customHeight="1" spans="1:13">
      <c r="A4" s="24">
        <v>1</v>
      </c>
      <c r="B4" s="27" t="s">
        <v>15</v>
      </c>
      <c r="C4" s="27" t="s">
        <v>16</v>
      </c>
      <c r="D4" s="28" t="s">
        <v>17</v>
      </c>
      <c r="E4" s="46">
        <v>568.36</v>
      </c>
      <c r="F4" s="30">
        <v>0.6804</v>
      </c>
      <c r="G4" s="31">
        <f>E4/F4</f>
        <v>835.33215755438</v>
      </c>
      <c r="H4" s="32">
        <v>1.47</v>
      </c>
      <c r="I4" s="42">
        <f>G4*H4</f>
        <v>1227.93827160494</v>
      </c>
      <c r="J4" s="19" t="s">
        <v>18</v>
      </c>
      <c r="K4" s="38">
        <v>440.69</v>
      </c>
      <c r="L4" s="38">
        <v>127.67</v>
      </c>
      <c r="M4" s="21">
        <f>K4+L4</f>
        <v>568.36</v>
      </c>
    </row>
    <row r="5" ht="21.1" customHeight="1" spans="1:13">
      <c r="A5" s="24">
        <v>2</v>
      </c>
      <c r="B5" s="27" t="s">
        <v>19</v>
      </c>
      <c r="C5" s="27" t="s">
        <v>16</v>
      </c>
      <c r="D5" s="28" t="s">
        <v>17</v>
      </c>
      <c r="E5" s="47">
        <v>448.34</v>
      </c>
      <c r="F5" s="30">
        <v>0.6804</v>
      </c>
      <c r="G5" s="31">
        <f t="shared" ref="G4:G13" si="0">E5/F5</f>
        <v>658.935920047031</v>
      </c>
      <c r="H5" s="32">
        <v>1.47</v>
      </c>
      <c r="I5" s="42">
        <f t="shared" ref="I5:I13" si="1">G5*H5</f>
        <v>968.635802469136</v>
      </c>
      <c r="J5" s="43"/>
      <c r="K5" s="38">
        <v>448.34</v>
      </c>
      <c r="L5" s="38"/>
      <c r="M5" s="21">
        <f t="shared" ref="M5:M14" si="2">K5+L5</f>
        <v>448.34</v>
      </c>
    </row>
    <row r="6" ht="21.1" customHeight="1" spans="1:13">
      <c r="A6" s="24">
        <v>3</v>
      </c>
      <c r="B6" s="27" t="s">
        <v>20</v>
      </c>
      <c r="C6" s="27" t="s">
        <v>16</v>
      </c>
      <c r="D6" s="28" t="s">
        <v>17</v>
      </c>
      <c r="E6" s="47">
        <v>496.73</v>
      </c>
      <c r="F6" s="30">
        <v>0.6804</v>
      </c>
      <c r="G6" s="31">
        <f t="shared" si="0"/>
        <v>730.055849500294</v>
      </c>
      <c r="H6" s="32">
        <v>1.47</v>
      </c>
      <c r="I6" s="42">
        <f t="shared" si="1"/>
        <v>1073.18209876543</v>
      </c>
      <c r="J6" s="43"/>
      <c r="K6" s="38">
        <v>69.86</v>
      </c>
      <c r="L6" s="38">
        <v>426.87</v>
      </c>
      <c r="M6" s="21">
        <f t="shared" si="2"/>
        <v>496.73</v>
      </c>
    </row>
    <row r="7" ht="21.1" customHeight="1" spans="1:13">
      <c r="A7" s="24">
        <v>4</v>
      </c>
      <c r="B7" s="27" t="s">
        <v>21</v>
      </c>
      <c r="C7" s="27" t="s">
        <v>16</v>
      </c>
      <c r="D7" s="28" t="s">
        <v>17</v>
      </c>
      <c r="E7" s="47">
        <v>428.41</v>
      </c>
      <c r="F7" s="30">
        <v>0.6804</v>
      </c>
      <c r="G7" s="31">
        <f t="shared" si="0"/>
        <v>629.644326866549</v>
      </c>
      <c r="H7" s="32">
        <v>1.47</v>
      </c>
      <c r="I7" s="42">
        <f t="shared" si="1"/>
        <v>925.577160493827</v>
      </c>
      <c r="J7" s="43"/>
      <c r="K7" s="38">
        <v>393.24</v>
      </c>
      <c r="L7" s="38">
        <v>35.17</v>
      </c>
      <c r="M7" s="21">
        <f t="shared" si="2"/>
        <v>428.41</v>
      </c>
    </row>
    <row r="8" ht="21.1" customHeight="1" spans="1:13">
      <c r="A8" s="24">
        <v>5</v>
      </c>
      <c r="B8" s="27" t="s">
        <v>22</v>
      </c>
      <c r="C8" s="27" t="s">
        <v>16</v>
      </c>
      <c r="D8" s="28" t="s">
        <v>17</v>
      </c>
      <c r="E8" s="47">
        <v>360.28</v>
      </c>
      <c r="F8" s="30">
        <v>0.6804</v>
      </c>
      <c r="G8" s="31">
        <f t="shared" si="0"/>
        <v>529.512051734274</v>
      </c>
      <c r="H8" s="32">
        <v>1.47</v>
      </c>
      <c r="I8" s="42">
        <f t="shared" si="1"/>
        <v>778.382716049383</v>
      </c>
      <c r="J8" s="43"/>
      <c r="K8" s="38">
        <v>360.28</v>
      </c>
      <c r="L8" s="38"/>
      <c r="M8" s="21">
        <f t="shared" si="2"/>
        <v>360.28</v>
      </c>
    </row>
    <row r="9" ht="21.1" customHeight="1" spans="1:13">
      <c r="A9" s="24">
        <v>6</v>
      </c>
      <c r="B9" s="27" t="s">
        <v>23</v>
      </c>
      <c r="C9" s="27" t="s">
        <v>16</v>
      </c>
      <c r="D9" s="28" t="s">
        <v>17</v>
      </c>
      <c r="E9" s="47">
        <v>627.72</v>
      </c>
      <c r="F9" s="30">
        <v>0.6804</v>
      </c>
      <c r="G9" s="31">
        <f t="shared" si="0"/>
        <v>922.574955908289</v>
      </c>
      <c r="H9" s="32">
        <v>1.47</v>
      </c>
      <c r="I9" s="42">
        <f t="shared" si="1"/>
        <v>1356.18518518518</v>
      </c>
      <c r="J9" s="43"/>
      <c r="K9" s="38">
        <v>218.65</v>
      </c>
      <c r="L9" s="38">
        <v>409.07</v>
      </c>
      <c r="M9" s="21">
        <f t="shared" si="2"/>
        <v>627.72</v>
      </c>
    </row>
    <row r="10" ht="21.1" customHeight="1" spans="1:13">
      <c r="A10" s="24">
        <v>7</v>
      </c>
      <c r="B10" s="27" t="s">
        <v>24</v>
      </c>
      <c r="C10" s="27" t="s">
        <v>16</v>
      </c>
      <c r="D10" s="28" t="s">
        <v>17</v>
      </c>
      <c r="E10" s="47">
        <v>0</v>
      </c>
      <c r="F10" s="30">
        <v>0.6804</v>
      </c>
      <c r="G10" s="31">
        <f t="shared" si="0"/>
        <v>0</v>
      </c>
      <c r="H10" s="32">
        <v>1.47</v>
      </c>
      <c r="I10" s="42">
        <f t="shared" si="1"/>
        <v>0</v>
      </c>
      <c r="J10" s="43"/>
      <c r="K10" s="38"/>
      <c r="L10" s="38"/>
      <c r="M10" s="21">
        <f t="shared" si="2"/>
        <v>0</v>
      </c>
    </row>
    <row r="11" ht="21.1" customHeight="1" spans="1:13">
      <c r="A11" s="24">
        <v>8</v>
      </c>
      <c r="B11" s="27" t="s">
        <v>25</v>
      </c>
      <c r="C11" s="27" t="s">
        <v>16</v>
      </c>
      <c r="D11" s="28" t="s">
        <v>17</v>
      </c>
      <c r="E11" s="47">
        <v>39.45</v>
      </c>
      <c r="F11" s="30">
        <v>0.6804</v>
      </c>
      <c r="G11" s="31">
        <f t="shared" si="0"/>
        <v>57.9805996472663</v>
      </c>
      <c r="H11" s="32">
        <v>1.47</v>
      </c>
      <c r="I11" s="42">
        <f t="shared" si="1"/>
        <v>85.2314814814815</v>
      </c>
      <c r="J11" s="43"/>
      <c r="K11" s="38">
        <v>39.45</v>
      </c>
      <c r="L11" s="38"/>
      <c r="M11" s="21">
        <f t="shared" si="2"/>
        <v>39.45</v>
      </c>
    </row>
    <row r="12" ht="21.1" customHeight="1" spans="1:13">
      <c r="A12" s="24">
        <v>9</v>
      </c>
      <c r="B12" s="27" t="s">
        <v>26</v>
      </c>
      <c r="C12" s="27" t="s">
        <v>16</v>
      </c>
      <c r="D12" s="28" t="s">
        <v>17</v>
      </c>
      <c r="E12" s="48">
        <v>62.96</v>
      </c>
      <c r="F12" s="30">
        <v>0.6804</v>
      </c>
      <c r="G12" s="31">
        <f t="shared" si="0"/>
        <v>92.5338036449148</v>
      </c>
      <c r="H12" s="32">
        <v>1.47</v>
      </c>
      <c r="I12" s="42">
        <f t="shared" si="1"/>
        <v>136.024691358025</v>
      </c>
      <c r="J12" s="43"/>
      <c r="K12" s="38">
        <v>62.96</v>
      </c>
      <c r="L12" s="38"/>
      <c r="M12" s="21">
        <f t="shared" si="2"/>
        <v>62.96</v>
      </c>
    </row>
    <row r="13" ht="21.1" customHeight="1" spans="1:13">
      <c r="A13" s="24">
        <v>10</v>
      </c>
      <c r="B13" s="27" t="s">
        <v>27</v>
      </c>
      <c r="C13" s="27" t="s">
        <v>16</v>
      </c>
      <c r="D13" s="28" t="s">
        <v>17</v>
      </c>
      <c r="E13" s="48">
        <v>508.75</v>
      </c>
      <c r="F13" s="30">
        <v>0.6804</v>
      </c>
      <c r="G13" s="31">
        <f t="shared" si="0"/>
        <v>747.721928277484</v>
      </c>
      <c r="H13" s="32">
        <v>1.47</v>
      </c>
      <c r="I13" s="42">
        <f t="shared" si="1"/>
        <v>1099.1512345679</v>
      </c>
      <c r="J13" s="43"/>
      <c r="K13" s="38">
        <v>89.92</v>
      </c>
      <c r="L13" s="38">
        <v>418.83</v>
      </c>
      <c r="M13" s="21">
        <f t="shared" si="2"/>
        <v>508.75</v>
      </c>
    </row>
    <row r="14" ht="21.1" customHeight="1" spans="1:13">
      <c r="A14" s="24" t="s">
        <v>28</v>
      </c>
      <c r="B14" s="24"/>
      <c r="C14" s="24"/>
      <c r="D14" s="28"/>
      <c r="E14" s="31">
        <f t="shared" ref="E14:I14" si="3">SUM(E4:E13)</f>
        <v>3541</v>
      </c>
      <c r="F14" s="49"/>
      <c r="G14" s="31">
        <f t="shared" si="3"/>
        <v>5204.29159318048</v>
      </c>
      <c r="H14" s="32"/>
      <c r="I14" s="42">
        <f t="shared" si="3"/>
        <v>7650.30864197531</v>
      </c>
      <c r="J14" s="43"/>
      <c r="K14" s="38"/>
      <c r="L14" s="38"/>
      <c r="M14" s="21">
        <f t="shared" si="2"/>
        <v>0</v>
      </c>
    </row>
    <row r="15" customHeight="1" spans="1:12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45"/>
      <c r="L15" s="38"/>
    </row>
    <row r="16" ht="11.25" customHeight="1" spans="1:12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</row>
    <row r="17" ht="28.5" customHeight="1" spans="1:12">
      <c r="A17" s="39" t="s">
        <v>29</v>
      </c>
      <c r="B17" s="39"/>
      <c r="C17" s="39"/>
      <c r="D17" s="39"/>
      <c r="E17" s="39"/>
      <c r="F17" s="39"/>
      <c r="G17" s="39"/>
      <c r="H17" s="39"/>
      <c r="I17" s="39"/>
      <c r="J17" s="39"/>
      <c r="K17" s="38"/>
      <c r="L17" s="38"/>
    </row>
    <row r="18" spans="1:12">
      <c r="A18" s="38"/>
      <c r="B18" s="38"/>
      <c r="C18" s="38"/>
      <c r="D18" s="38"/>
      <c r="E18" s="38"/>
      <c r="F18" s="40"/>
      <c r="G18" s="38"/>
      <c r="H18" s="38"/>
      <c r="I18" s="38"/>
      <c r="J18" s="38"/>
      <c r="K18" s="38"/>
      <c r="L18" s="38"/>
    </row>
  </sheetData>
  <mergeCells count="4">
    <mergeCell ref="A1:J1"/>
    <mergeCell ref="E2:G2"/>
    <mergeCell ref="A17:J17"/>
    <mergeCell ref="A15:J16"/>
  </mergeCells>
  <printOptions horizontalCentered="1" verticalCentered="1"/>
  <pageMargins left="0.349305555555556" right="0.349305555555556" top="0.2" bottom="0" header="0.259027777777778" footer="0.238888888888889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tabColor theme="9" tint="0.4"/>
    <pageSetUpPr fitToPage="1"/>
  </sheetPr>
  <dimension ref="A1:M17"/>
  <sheetViews>
    <sheetView workbookViewId="0">
      <selection activeCell="A16" sqref="A16:J16"/>
    </sheetView>
  </sheetViews>
  <sheetFormatPr defaultColWidth="9" defaultRowHeight="14.25"/>
  <cols>
    <col min="1" max="1" width="6" style="21" customWidth="1"/>
    <col min="2" max="2" width="11.375" style="21" customWidth="1"/>
    <col min="3" max="3" width="16.75" style="21" customWidth="1"/>
    <col min="4" max="4" width="25.125" style="21" customWidth="1"/>
    <col min="5" max="5" width="10.25" style="21" customWidth="1"/>
    <col min="6" max="6" width="16" style="22" customWidth="1"/>
    <col min="7" max="7" width="12.875" style="21" customWidth="1"/>
    <col min="8" max="8" width="11.875" style="21" customWidth="1"/>
    <col min="9" max="9" width="10.5" style="21"/>
    <col min="10" max="10" width="20.25" style="21" customWidth="1"/>
    <col min="11" max="13" width="9" style="21" hidden="1" customWidth="1"/>
    <col min="14" max="16383" width="9" style="21"/>
  </cols>
  <sheetData>
    <row r="1" ht="25.5" customHeight="1" spans="1:1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38"/>
      <c r="L1" s="38"/>
    </row>
    <row r="2" ht="24.75" customHeight="1" spans="1:12">
      <c r="A2" s="2" t="s">
        <v>30</v>
      </c>
      <c r="B2" s="2"/>
      <c r="C2" s="2" t="s">
        <v>2</v>
      </c>
      <c r="D2" s="2"/>
      <c r="E2" s="7" t="s">
        <v>3</v>
      </c>
      <c r="F2" s="7"/>
      <c r="G2" s="7"/>
      <c r="H2" s="2"/>
      <c r="I2" s="2"/>
      <c r="J2" s="18" t="s">
        <v>4</v>
      </c>
      <c r="K2" s="38"/>
      <c r="L2" s="38"/>
    </row>
    <row r="3" ht="36" customHeight="1" spans="1:12">
      <c r="A3" s="24" t="s">
        <v>5</v>
      </c>
      <c r="B3" s="24" t="s">
        <v>6</v>
      </c>
      <c r="C3" s="24" t="s">
        <v>7</v>
      </c>
      <c r="D3" s="24" t="s">
        <v>8</v>
      </c>
      <c r="E3" s="24" t="s">
        <v>9</v>
      </c>
      <c r="F3" s="25" t="s">
        <v>10</v>
      </c>
      <c r="G3" s="24" t="s">
        <v>11</v>
      </c>
      <c r="H3" s="24" t="s">
        <v>12</v>
      </c>
      <c r="I3" s="24" t="s">
        <v>13</v>
      </c>
      <c r="J3" s="41" t="s">
        <v>14</v>
      </c>
      <c r="K3" s="38"/>
      <c r="L3" s="38"/>
    </row>
    <row r="4" ht="20.95" customHeight="1" spans="1:13">
      <c r="A4" s="24">
        <v>1</v>
      </c>
      <c r="B4" s="27" t="s">
        <v>31</v>
      </c>
      <c r="C4" s="27" t="s">
        <v>32</v>
      </c>
      <c r="D4" s="28" t="s">
        <v>17</v>
      </c>
      <c r="E4" s="29">
        <v>1094.87</v>
      </c>
      <c r="F4" s="30">
        <v>0.6804</v>
      </c>
      <c r="G4" s="31">
        <f t="shared" ref="G4:G12" si="0">E4/F4</f>
        <v>1609.15637860082</v>
      </c>
      <c r="H4" s="32">
        <v>1.47</v>
      </c>
      <c r="I4" s="42">
        <f>G4*H4</f>
        <v>2365.45987654321</v>
      </c>
      <c r="J4" s="19" t="s">
        <v>18</v>
      </c>
      <c r="K4" s="38">
        <v>645.9</v>
      </c>
      <c r="L4" s="38">
        <v>448.97</v>
      </c>
      <c r="M4" s="21">
        <f>K4+L4</f>
        <v>1094.87</v>
      </c>
    </row>
    <row r="5" ht="20.95" customHeight="1" spans="1:13">
      <c r="A5" s="24">
        <v>2</v>
      </c>
      <c r="B5" s="27" t="s">
        <v>33</v>
      </c>
      <c r="C5" s="27" t="s">
        <v>32</v>
      </c>
      <c r="D5" s="28" t="s">
        <v>17</v>
      </c>
      <c r="E5" s="33">
        <v>1217.49</v>
      </c>
      <c r="F5" s="30">
        <v>0.6804</v>
      </c>
      <c r="G5" s="31">
        <f t="shared" si="0"/>
        <v>1789.37389770723</v>
      </c>
      <c r="H5" s="32">
        <v>1.47</v>
      </c>
      <c r="I5" s="42">
        <f t="shared" ref="I5:I12" si="1">G5*H5</f>
        <v>2630.37962962963</v>
      </c>
      <c r="J5" s="43"/>
      <c r="K5" s="38">
        <v>461.54</v>
      </c>
      <c r="L5" s="38">
        <v>755.95</v>
      </c>
      <c r="M5" s="21">
        <f t="shared" ref="M5:M12" si="2">K5+L5</f>
        <v>1217.49</v>
      </c>
    </row>
    <row r="6" ht="20.95" customHeight="1" spans="1:13">
      <c r="A6" s="24">
        <v>3</v>
      </c>
      <c r="B6" s="27" t="s">
        <v>34</v>
      </c>
      <c r="C6" s="27" t="s">
        <v>32</v>
      </c>
      <c r="D6" s="28" t="s">
        <v>17</v>
      </c>
      <c r="E6" s="33">
        <v>1002.88</v>
      </c>
      <c r="F6" s="30">
        <v>0.6804</v>
      </c>
      <c r="G6" s="31">
        <f t="shared" si="0"/>
        <v>1473.95649617872</v>
      </c>
      <c r="H6" s="32">
        <v>1.47</v>
      </c>
      <c r="I6" s="42">
        <f t="shared" si="1"/>
        <v>2166.71604938272</v>
      </c>
      <c r="J6" s="43"/>
      <c r="K6" s="38">
        <v>389.06</v>
      </c>
      <c r="L6" s="38">
        <v>613.82</v>
      </c>
      <c r="M6" s="21">
        <f t="shared" si="2"/>
        <v>1002.88</v>
      </c>
    </row>
    <row r="7" ht="20.95" customHeight="1" spans="1:13">
      <c r="A7" s="24">
        <v>4</v>
      </c>
      <c r="B7" s="27" t="s">
        <v>35</v>
      </c>
      <c r="C7" s="27" t="s">
        <v>32</v>
      </c>
      <c r="D7" s="28" t="s">
        <v>17</v>
      </c>
      <c r="E7" s="33">
        <v>1099.64</v>
      </c>
      <c r="F7" s="30">
        <v>0.6804</v>
      </c>
      <c r="G7" s="31">
        <f t="shared" si="0"/>
        <v>1616.16696061141</v>
      </c>
      <c r="H7" s="32">
        <v>1.47</v>
      </c>
      <c r="I7" s="42">
        <f t="shared" si="1"/>
        <v>2375.76543209877</v>
      </c>
      <c r="J7" s="43"/>
      <c r="K7" s="38">
        <v>682.99</v>
      </c>
      <c r="L7" s="38">
        <v>416.65</v>
      </c>
      <c r="M7" s="21">
        <f t="shared" si="2"/>
        <v>1099.64</v>
      </c>
    </row>
    <row r="8" ht="20.95" customHeight="1" spans="1:13">
      <c r="A8" s="24">
        <v>5</v>
      </c>
      <c r="B8" s="27" t="s">
        <v>36</v>
      </c>
      <c r="C8" s="27" t="s">
        <v>32</v>
      </c>
      <c r="D8" s="28" t="s">
        <v>17</v>
      </c>
      <c r="E8" s="33">
        <v>881.03</v>
      </c>
      <c r="F8" s="30">
        <v>0.6804</v>
      </c>
      <c r="G8" s="31">
        <f t="shared" si="0"/>
        <v>1294.87066431511</v>
      </c>
      <c r="H8" s="32">
        <v>1.47</v>
      </c>
      <c r="I8" s="42">
        <f t="shared" si="1"/>
        <v>1903.45987654321</v>
      </c>
      <c r="J8" s="43"/>
      <c r="K8" s="38">
        <v>102.25</v>
      </c>
      <c r="L8" s="38">
        <v>778.78</v>
      </c>
      <c r="M8" s="21">
        <f t="shared" si="2"/>
        <v>881.03</v>
      </c>
    </row>
    <row r="9" ht="20.95" customHeight="1" spans="1:13">
      <c r="A9" s="24">
        <v>6</v>
      </c>
      <c r="B9" s="27" t="s">
        <v>37</v>
      </c>
      <c r="C9" s="27" t="s">
        <v>32</v>
      </c>
      <c r="D9" s="28" t="s">
        <v>17</v>
      </c>
      <c r="E9" s="33">
        <v>1013.98</v>
      </c>
      <c r="F9" s="30">
        <v>0.6804</v>
      </c>
      <c r="G9" s="31">
        <f t="shared" si="0"/>
        <v>1490.27042915932</v>
      </c>
      <c r="H9" s="32">
        <v>1.47</v>
      </c>
      <c r="I9" s="42">
        <f t="shared" si="1"/>
        <v>2190.6975308642</v>
      </c>
      <c r="J9" s="43"/>
      <c r="K9" s="38">
        <v>424.36</v>
      </c>
      <c r="L9" s="38">
        <v>589.62</v>
      </c>
      <c r="M9" s="21">
        <f t="shared" si="2"/>
        <v>1013.98</v>
      </c>
    </row>
    <row r="10" ht="20.95" customHeight="1" spans="1:13">
      <c r="A10" s="24">
        <v>7</v>
      </c>
      <c r="B10" s="27" t="s">
        <v>38</v>
      </c>
      <c r="C10" s="27" t="s">
        <v>32</v>
      </c>
      <c r="D10" s="28" t="s">
        <v>17</v>
      </c>
      <c r="E10" s="33">
        <v>0</v>
      </c>
      <c r="F10" s="30">
        <v>0.6804</v>
      </c>
      <c r="G10" s="31">
        <f t="shared" si="0"/>
        <v>0</v>
      </c>
      <c r="H10" s="32">
        <v>1.47</v>
      </c>
      <c r="I10" s="42">
        <f t="shared" si="1"/>
        <v>0</v>
      </c>
      <c r="J10" s="43"/>
      <c r="K10" s="38"/>
      <c r="L10" s="38"/>
      <c r="M10" s="21">
        <f t="shared" si="2"/>
        <v>0</v>
      </c>
    </row>
    <row r="11" ht="20.95" customHeight="1" spans="1:13">
      <c r="A11" s="24">
        <v>8</v>
      </c>
      <c r="B11" s="27" t="s">
        <v>39</v>
      </c>
      <c r="C11" s="27" t="s">
        <v>32</v>
      </c>
      <c r="D11" s="28" t="s">
        <v>17</v>
      </c>
      <c r="E11" s="33">
        <v>1004.06</v>
      </c>
      <c r="F11" s="30">
        <v>0.6804</v>
      </c>
      <c r="G11" s="31">
        <f t="shared" si="0"/>
        <v>1475.69077013521</v>
      </c>
      <c r="H11" s="32">
        <v>1.47</v>
      </c>
      <c r="I11" s="42">
        <f t="shared" si="1"/>
        <v>2169.26543209876</v>
      </c>
      <c r="J11" s="43"/>
      <c r="K11" s="38">
        <v>605.02</v>
      </c>
      <c r="L11" s="38">
        <v>399.04</v>
      </c>
      <c r="M11" s="21">
        <f t="shared" si="2"/>
        <v>1004.06</v>
      </c>
    </row>
    <row r="12" ht="20.95" customHeight="1" spans="1:13">
      <c r="A12" s="24">
        <v>9</v>
      </c>
      <c r="B12" s="27" t="s">
        <v>40</v>
      </c>
      <c r="C12" s="27" t="s">
        <v>32</v>
      </c>
      <c r="D12" s="28" t="s">
        <v>17</v>
      </c>
      <c r="E12" s="34">
        <v>929.03</v>
      </c>
      <c r="F12" s="30">
        <v>0.6804</v>
      </c>
      <c r="G12" s="31">
        <f t="shared" si="0"/>
        <v>1365.41740152851</v>
      </c>
      <c r="H12" s="32">
        <v>1.47</v>
      </c>
      <c r="I12" s="42">
        <f t="shared" si="1"/>
        <v>2007.16358024691</v>
      </c>
      <c r="J12" s="43"/>
      <c r="K12" s="38">
        <v>414</v>
      </c>
      <c r="L12" s="38">
        <v>515.03</v>
      </c>
      <c r="M12" s="21">
        <f t="shared" si="2"/>
        <v>929.03</v>
      </c>
    </row>
    <row r="13" ht="20.95" customHeight="1" spans="1:12">
      <c r="A13" s="24" t="s">
        <v>28</v>
      </c>
      <c r="B13" s="24"/>
      <c r="C13" s="24"/>
      <c r="D13" s="35"/>
      <c r="E13" s="31">
        <f t="shared" ref="E13:I13" si="3">SUM(E4:E12)</f>
        <v>8242.98</v>
      </c>
      <c r="F13" s="36"/>
      <c r="G13" s="31">
        <f t="shared" si="3"/>
        <v>12114.9029982363</v>
      </c>
      <c r="H13" s="32"/>
      <c r="I13" s="44">
        <f>SUM(I4:I12)</f>
        <v>17808.9074074074</v>
      </c>
      <c r="J13" s="43"/>
      <c r="K13" s="38"/>
      <c r="L13" s="38"/>
    </row>
    <row r="14" customHeight="1" spans="1:12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45"/>
      <c r="L14" s="38"/>
    </row>
    <row r="15" spans="1:12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</row>
    <row r="16" ht="28.5" customHeight="1" spans="1:12">
      <c r="A16" s="39" t="s">
        <v>29</v>
      </c>
      <c r="B16" s="39"/>
      <c r="C16" s="39"/>
      <c r="D16" s="39"/>
      <c r="E16" s="39"/>
      <c r="F16" s="39"/>
      <c r="G16" s="39"/>
      <c r="H16" s="39"/>
      <c r="I16" s="39"/>
      <c r="J16" s="39"/>
      <c r="K16" s="38"/>
      <c r="L16" s="38"/>
    </row>
    <row r="17" spans="1:12">
      <c r="A17" s="38"/>
      <c r="B17" s="38"/>
      <c r="C17" s="38"/>
      <c r="D17" s="38"/>
      <c r="E17" s="38"/>
      <c r="F17" s="40"/>
      <c r="G17" s="38"/>
      <c r="H17" s="38"/>
      <c r="I17" s="38"/>
      <c r="J17" s="38"/>
      <c r="K17" s="38"/>
      <c r="L17" s="38"/>
    </row>
  </sheetData>
  <mergeCells count="4">
    <mergeCell ref="A1:J1"/>
    <mergeCell ref="E2:G2"/>
    <mergeCell ref="A16:J16"/>
    <mergeCell ref="A14:J15"/>
  </mergeCells>
  <printOptions horizontalCentered="1" verticalCentered="1"/>
  <pageMargins left="0.35" right="0.35" top="0.790972222222222" bottom="0.790972222222222" header="0.310416666666667" footer="0.310416666666667"/>
  <pageSetup paperSize="9" orientation="landscape" horizontalDpi="600" verticalDpi="18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tabColor rgb="FF92D050"/>
  </sheetPr>
  <dimension ref="A1:M15"/>
  <sheetViews>
    <sheetView workbookViewId="0">
      <selection activeCell="A14" sqref="A14:J14"/>
    </sheetView>
  </sheetViews>
  <sheetFormatPr defaultColWidth="9" defaultRowHeight="14.25"/>
  <cols>
    <col min="1" max="1" width="6.625" style="21" customWidth="1"/>
    <col min="2" max="2" width="11.625" style="21" customWidth="1"/>
    <col min="3" max="3" width="17" style="21" customWidth="1"/>
    <col min="4" max="4" width="24.75" style="21" customWidth="1"/>
    <col min="5" max="5" width="11.625" style="21" customWidth="1"/>
    <col min="6" max="6" width="16" style="22" customWidth="1"/>
    <col min="7" max="7" width="11.75" style="21" customWidth="1"/>
    <col min="8" max="8" width="11.625" style="21" customWidth="1"/>
    <col min="9" max="9" width="11.125" style="21" customWidth="1"/>
    <col min="10" max="10" width="20.25" style="21" customWidth="1"/>
    <col min="11" max="13" width="9" style="21" hidden="1" customWidth="1"/>
    <col min="14" max="16384" width="9" style="21"/>
  </cols>
  <sheetData>
    <row r="1" ht="23.25" customHeight="1" spans="1:1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38"/>
      <c r="L1" s="38"/>
    </row>
    <row r="2" ht="28.5" customHeight="1" spans="1:12">
      <c r="A2" s="2" t="s">
        <v>41</v>
      </c>
      <c r="B2" s="2"/>
      <c r="C2" s="2" t="s">
        <v>2</v>
      </c>
      <c r="D2" s="2"/>
      <c r="E2" s="7" t="s">
        <v>3</v>
      </c>
      <c r="F2" s="7"/>
      <c r="G2" s="7"/>
      <c r="H2" s="2"/>
      <c r="I2" s="2"/>
      <c r="J2" s="18" t="s">
        <v>4</v>
      </c>
      <c r="K2" s="38"/>
      <c r="L2" s="38"/>
    </row>
    <row r="3" ht="33.75" customHeight="1" spans="1:12">
      <c r="A3" s="24" t="s">
        <v>5</v>
      </c>
      <c r="B3" s="24" t="s">
        <v>6</v>
      </c>
      <c r="C3" s="24" t="s">
        <v>7</v>
      </c>
      <c r="D3" s="24" t="s">
        <v>8</v>
      </c>
      <c r="E3" s="24" t="s">
        <v>9</v>
      </c>
      <c r="F3" s="25" t="s">
        <v>10</v>
      </c>
      <c r="G3" s="24" t="s">
        <v>11</v>
      </c>
      <c r="H3" s="24" t="s">
        <v>12</v>
      </c>
      <c r="I3" s="24" t="s">
        <v>13</v>
      </c>
      <c r="J3" s="41" t="s">
        <v>14</v>
      </c>
      <c r="K3" s="38"/>
      <c r="L3" s="38"/>
    </row>
    <row r="4" ht="21.1" customHeight="1" spans="1:13">
      <c r="A4" s="24">
        <v>1</v>
      </c>
      <c r="B4" s="27" t="s">
        <v>15</v>
      </c>
      <c r="C4" s="27" t="s">
        <v>16</v>
      </c>
      <c r="D4" s="28" t="s">
        <v>42</v>
      </c>
      <c r="E4" s="46">
        <v>1073.81</v>
      </c>
      <c r="F4" s="30">
        <v>0.6804</v>
      </c>
      <c r="G4" s="31">
        <f t="shared" ref="G4:G13" si="0">E4/F4</f>
        <v>1578.20399764844</v>
      </c>
      <c r="H4" s="32">
        <v>1.47</v>
      </c>
      <c r="I4" s="42">
        <f>G4*H4</f>
        <v>2319.95987654321</v>
      </c>
      <c r="J4" s="19" t="s">
        <v>18</v>
      </c>
      <c r="K4" s="38">
        <v>440.69</v>
      </c>
      <c r="L4" s="38">
        <v>127.67</v>
      </c>
      <c r="M4" s="21">
        <f t="shared" ref="M4:M14" si="1">K4+L4</f>
        <v>568.36</v>
      </c>
    </row>
    <row r="5" ht="21.1" customHeight="1" spans="1:13">
      <c r="A5" s="24">
        <v>2</v>
      </c>
      <c r="B5" s="27" t="s">
        <v>19</v>
      </c>
      <c r="C5" s="27" t="s">
        <v>16</v>
      </c>
      <c r="D5" s="28" t="s">
        <v>42</v>
      </c>
      <c r="E5" s="47">
        <v>1258.44</v>
      </c>
      <c r="F5" s="30">
        <v>0.6804</v>
      </c>
      <c r="G5" s="31">
        <f t="shared" si="0"/>
        <v>1849.55908289242</v>
      </c>
      <c r="H5" s="32">
        <v>1.47</v>
      </c>
      <c r="I5" s="42">
        <f t="shared" ref="I5:I10" si="2">G5*H5</f>
        <v>2718.85185185185</v>
      </c>
      <c r="J5" s="43"/>
      <c r="K5" s="38">
        <v>448.34</v>
      </c>
      <c r="L5" s="38"/>
      <c r="M5" s="21">
        <f t="shared" si="1"/>
        <v>448.34</v>
      </c>
    </row>
    <row r="6" ht="21.1" customHeight="1" spans="1:13">
      <c r="A6" s="24">
        <v>3</v>
      </c>
      <c r="B6" s="27" t="s">
        <v>20</v>
      </c>
      <c r="C6" s="27" t="s">
        <v>16</v>
      </c>
      <c r="D6" s="28" t="s">
        <v>42</v>
      </c>
      <c r="E6" s="47">
        <v>387.71</v>
      </c>
      <c r="F6" s="30">
        <v>0.6804</v>
      </c>
      <c r="G6" s="31">
        <f t="shared" si="0"/>
        <v>569.82657260435</v>
      </c>
      <c r="H6" s="32">
        <v>1.47</v>
      </c>
      <c r="I6" s="42">
        <f t="shared" si="2"/>
        <v>837.645061728395</v>
      </c>
      <c r="J6" s="43"/>
      <c r="K6" s="38">
        <v>69.86</v>
      </c>
      <c r="L6" s="38">
        <v>426.87</v>
      </c>
      <c r="M6" s="21">
        <f t="shared" si="1"/>
        <v>496.73</v>
      </c>
    </row>
    <row r="7" ht="21.1" customHeight="1" spans="1:13">
      <c r="A7" s="24">
        <v>4</v>
      </c>
      <c r="B7" s="27" t="s">
        <v>21</v>
      </c>
      <c r="C7" s="27" t="s">
        <v>16</v>
      </c>
      <c r="D7" s="28" t="s">
        <v>42</v>
      </c>
      <c r="E7" s="47">
        <v>1185.53</v>
      </c>
      <c r="F7" s="30">
        <v>0.6804</v>
      </c>
      <c r="G7" s="31">
        <f t="shared" si="0"/>
        <v>1742.40152851264</v>
      </c>
      <c r="H7" s="32">
        <v>1.47</v>
      </c>
      <c r="I7" s="42">
        <f t="shared" si="2"/>
        <v>2561.33024691358</v>
      </c>
      <c r="J7" s="43"/>
      <c r="K7" s="38">
        <v>393.24</v>
      </c>
      <c r="L7" s="38">
        <v>35.17</v>
      </c>
      <c r="M7" s="21">
        <f t="shared" si="1"/>
        <v>428.41</v>
      </c>
    </row>
    <row r="8" ht="21.1" customHeight="1" spans="1:13">
      <c r="A8" s="24">
        <v>5</v>
      </c>
      <c r="B8" s="27" t="s">
        <v>22</v>
      </c>
      <c r="C8" s="27" t="s">
        <v>16</v>
      </c>
      <c r="D8" s="28" t="s">
        <v>42</v>
      </c>
      <c r="E8" s="47">
        <v>1098.26</v>
      </c>
      <c r="F8" s="30">
        <v>0.6804</v>
      </c>
      <c r="G8" s="31">
        <f t="shared" si="0"/>
        <v>1614.13874191652</v>
      </c>
      <c r="H8" s="32">
        <v>1.47</v>
      </c>
      <c r="I8" s="42">
        <f t="shared" si="2"/>
        <v>2372.78395061728</v>
      </c>
      <c r="J8" s="43"/>
      <c r="K8" s="38">
        <v>360.28</v>
      </c>
      <c r="L8" s="38"/>
      <c r="M8" s="21">
        <f t="shared" si="1"/>
        <v>360.28</v>
      </c>
    </row>
    <row r="9" ht="21.1" customHeight="1" spans="1:13">
      <c r="A9" s="24">
        <v>6</v>
      </c>
      <c r="B9" s="27" t="s">
        <v>23</v>
      </c>
      <c r="C9" s="27" t="s">
        <v>16</v>
      </c>
      <c r="D9" s="28" t="s">
        <v>42</v>
      </c>
      <c r="E9" s="47">
        <v>1163.5</v>
      </c>
      <c r="F9" s="30">
        <v>0.6804</v>
      </c>
      <c r="G9" s="31">
        <f t="shared" si="0"/>
        <v>1710.02351557907</v>
      </c>
      <c r="H9" s="32">
        <v>1.47</v>
      </c>
      <c r="I9" s="42">
        <f t="shared" si="2"/>
        <v>2513.73456790123</v>
      </c>
      <c r="J9" s="43"/>
      <c r="K9" s="38">
        <v>218.65</v>
      </c>
      <c r="L9" s="38">
        <v>409.07</v>
      </c>
      <c r="M9" s="21">
        <f t="shared" si="1"/>
        <v>627.72</v>
      </c>
    </row>
    <row r="10" ht="21.1" customHeight="1" spans="1:13">
      <c r="A10" s="24">
        <v>7</v>
      </c>
      <c r="B10" s="27" t="s">
        <v>27</v>
      </c>
      <c r="C10" s="27" t="s">
        <v>16</v>
      </c>
      <c r="D10" s="28" t="s">
        <v>42</v>
      </c>
      <c r="E10" s="48">
        <v>1133.28</v>
      </c>
      <c r="F10" s="30">
        <v>0.6804</v>
      </c>
      <c r="G10" s="31">
        <f t="shared" si="0"/>
        <v>1665.60846560847</v>
      </c>
      <c r="H10" s="32">
        <v>1.47</v>
      </c>
      <c r="I10" s="42">
        <f t="shared" si="2"/>
        <v>2448.44444444444</v>
      </c>
      <c r="J10" s="43"/>
      <c r="K10" s="38">
        <v>89.92</v>
      </c>
      <c r="L10" s="38">
        <v>418.83</v>
      </c>
      <c r="M10" s="21">
        <f t="shared" si="1"/>
        <v>508.75</v>
      </c>
    </row>
    <row r="11" ht="21.1" customHeight="1" spans="1:13">
      <c r="A11" s="24" t="s">
        <v>28</v>
      </c>
      <c r="B11" s="24"/>
      <c r="C11" s="24"/>
      <c r="D11" s="28"/>
      <c r="E11" s="31">
        <f>SUM(E4:E10)</f>
        <v>7300.53</v>
      </c>
      <c r="F11" s="49"/>
      <c r="G11" s="31">
        <f>SUM(G4:G10)</f>
        <v>10729.7619047619</v>
      </c>
      <c r="H11" s="32"/>
      <c r="I11" s="42">
        <f>SUM(I4:I10)</f>
        <v>15772.75</v>
      </c>
      <c r="J11" s="43"/>
      <c r="K11" s="38"/>
      <c r="L11" s="38"/>
      <c r="M11" s="21">
        <f t="shared" si="1"/>
        <v>0</v>
      </c>
    </row>
    <row r="12" customHeight="1" spans="1:12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45"/>
      <c r="L12" s="38"/>
    </row>
    <row r="13" ht="11.25" customHeight="1" spans="1:12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ht="28.5" customHeight="1" spans="1:12">
      <c r="A14" s="39" t="s">
        <v>29</v>
      </c>
      <c r="B14" s="39"/>
      <c r="C14" s="39"/>
      <c r="D14" s="39"/>
      <c r="E14" s="39"/>
      <c r="F14" s="39"/>
      <c r="G14" s="39"/>
      <c r="H14" s="39"/>
      <c r="I14" s="39"/>
      <c r="J14" s="39"/>
      <c r="K14" s="38"/>
      <c r="L14" s="38"/>
    </row>
    <row r="15" spans="1:12">
      <c r="A15" s="38"/>
      <c r="B15" s="38"/>
      <c r="C15" s="38"/>
      <c r="D15" s="38"/>
      <c r="E15" s="38"/>
      <c r="F15" s="40"/>
      <c r="G15" s="38"/>
      <c r="H15" s="38"/>
      <c r="I15" s="38"/>
      <c r="J15" s="38"/>
      <c r="K15" s="38"/>
      <c r="L15" s="38"/>
    </row>
  </sheetData>
  <mergeCells count="4">
    <mergeCell ref="A1:J1"/>
    <mergeCell ref="E2:G2"/>
    <mergeCell ref="A14:J14"/>
    <mergeCell ref="A12:J13"/>
  </mergeCells>
  <printOptions horizontalCentered="1" verticalCentered="1"/>
  <pageMargins left="0.349305555555556" right="0.349305555555556" top="0.2" bottom="0" header="0.259027777777778" footer="0.238888888888889"/>
  <pageSetup paperSize="9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tabColor theme="9" tint="0.4"/>
    <pageSetUpPr fitToPage="1"/>
  </sheetPr>
  <dimension ref="A1:M15"/>
  <sheetViews>
    <sheetView workbookViewId="0">
      <selection activeCell="F36" sqref="F36"/>
    </sheetView>
  </sheetViews>
  <sheetFormatPr defaultColWidth="9" defaultRowHeight="14.25"/>
  <cols>
    <col min="1" max="1" width="6" style="21" customWidth="1"/>
    <col min="2" max="2" width="11.375" style="21" customWidth="1"/>
    <col min="3" max="3" width="16.75" style="21" customWidth="1"/>
    <col min="4" max="4" width="25.125" style="21" customWidth="1"/>
    <col min="5" max="5" width="10.25" style="21" customWidth="1"/>
    <col min="6" max="6" width="15.125" style="22" customWidth="1"/>
    <col min="7" max="7" width="12.875" style="21" customWidth="1"/>
    <col min="8" max="8" width="12.625" style="21" customWidth="1"/>
    <col min="9" max="9" width="10.5" style="21"/>
    <col min="10" max="10" width="20.25" style="21" customWidth="1"/>
    <col min="11" max="13" width="9" style="21" hidden="1" customWidth="1"/>
    <col min="14" max="16383" width="9" style="21"/>
  </cols>
  <sheetData>
    <row r="1" ht="25.5" customHeight="1" spans="1:1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38"/>
      <c r="L1" s="38"/>
    </row>
    <row r="2" ht="24.75" customHeight="1" spans="1:12">
      <c r="A2" s="2" t="s">
        <v>41</v>
      </c>
      <c r="B2" s="2"/>
      <c r="C2" s="2" t="s">
        <v>2</v>
      </c>
      <c r="D2" s="2"/>
      <c r="E2" s="7" t="s">
        <v>3</v>
      </c>
      <c r="F2" s="7"/>
      <c r="G2" s="7"/>
      <c r="H2" s="2"/>
      <c r="I2" s="2"/>
      <c r="J2" s="18" t="s">
        <v>4</v>
      </c>
      <c r="K2" s="38"/>
      <c r="L2" s="38"/>
    </row>
    <row r="3" ht="36" customHeight="1" spans="1:12">
      <c r="A3" s="24" t="s">
        <v>5</v>
      </c>
      <c r="B3" s="24" t="s">
        <v>6</v>
      </c>
      <c r="C3" s="24" t="s">
        <v>7</v>
      </c>
      <c r="D3" s="24" t="s">
        <v>8</v>
      </c>
      <c r="E3" s="24" t="s">
        <v>9</v>
      </c>
      <c r="F3" s="25" t="s">
        <v>10</v>
      </c>
      <c r="G3" s="24" t="s">
        <v>11</v>
      </c>
      <c r="H3" s="24" t="s">
        <v>12</v>
      </c>
      <c r="I3" s="24" t="s">
        <v>13</v>
      </c>
      <c r="J3" s="41" t="s">
        <v>14</v>
      </c>
      <c r="K3" s="38"/>
      <c r="L3" s="38"/>
    </row>
    <row r="4" ht="20.95" customHeight="1" spans="1:13">
      <c r="A4" s="24">
        <v>1</v>
      </c>
      <c r="B4" s="27" t="s">
        <v>31</v>
      </c>
      <c r="C4" s="27" t="s">
        <v>32</v>
      </c>
      <c r="D4" s="28" t="s">
        <v>42</v>
      </c>
      <c r="E4" s="29">
        <v>220.42</v>
      </c>
      <c r="F4" s="30">
        <v>0.6804</v>
      </c>
      <c r="G4" s="31">
        <f t="shared" ref="G4:G10" si="0">E4/F4</f>
        <v>323.956496178718</v>
      </c>
      <c r="H4" s="32">
        <v>1.47</v>
      </c>
      <c r="I4" s="42">
        <f>G4*H4</f>
        <v>476.216049382716</v>
      </c>
      <c r="J4" s="19" t="s">
        <v>18</v>
      </c>
      <c r="K4" s="38">
        <v>645.9</v>
      </c>
      <c r="L4" s="38">
        <v>448.97</v>
      </c>
      <c r="M4" s="21">
        <f t="shared" ref="M4:M10" si="1">K4+L4</f>
        <v>1094.87</v>
      </c>
    </row>
    <row r="5" ht="20.95" customHeight="1" spans="1:13">
      <c r="A5" s="24">
        <v>2</v>
      </c>
      <c r="B5" s="27" t="s">
        <v>33</v>
      </c>
      <c r="C5" s="27" t="s">
        <v>32</v>
      </c>
      <c r="D5" s="28" t="s">
        <v>42</v>
      </c>
      <c r="E5" s="33">
        <v>1209.01</v>
      </c>
      <c r="F5" s="30">
        <v>0.6804</v>
      </c>
      <c r="G5" s="31">
        <f t="shared" si="0"/>
        <v>1776.91064079953</v>
      </c>
      <c r="H5" s="32">
        <v>1.47</v>
      </c>
      <c r="I5" s="42">
        <f t="shared" ref="I5:I10" si="2">G5*H5</f>
        <v>2612.05864197531</v>
      </c>
      <c r="J5" s="43"/>
      <c r="K5" s="38">
        <v>461.54</v>
      </c>
      <c r="L5" s="38">
        <v>755.95</v>
      </c>
      <c r="M5" s="21">
        <f t="shared" si="1"/>
        <v>1217.49</v>
      </c>
    </row>
    <row r="6" ht="20.95" customHeight="1" spans="1:13">
      <c r="A6" s="24">
        <v>3</v>
      </c>
      <c r="B6" s="27" t="s">
        <v>34</v>
      </c>
      <c r="C6" s="27" t="s">
        <v>32</v>
      </c>
      <c r="D6" s="28" t="s">
        <v>42</v>
      </c>
      <c r="E6" s="33">
        <v>261.64</v>
      </c>
      <c r="F6" s="30">
        <v>0.6804</v>
      </c>
      <c r="G6" s="31">
        <f t="shared" si="0"/>
        <v>384.538506760729</v>
      </c>
      <c r="H6" s="32">
        <v>1.47</v>
      </c>
      <c r="I6" s="42">
        <f t="shared" si="2"/>
        <v>565.271604938272</v>
      </c>
      <c r="J6" s="43"/>
      <c r="K6" s="38">
        <v>389.06</v>
      </c>
      <c r="L6" s="38">
        <v>613.82</v>
      </c>
      <c r="M6" s="21">
        <f t="shared" si="1"/>
        <v>1002.88</v>
      </c>
    </row>
    <row r="7" ht="20.95" customHeight="1" spans="1:13">
      <c r="A7" s="24">
        <v>4</v>
      </c>
      <c r="B7" s="27" t="s">
        <v>35</v>
      </c>
      <c r="C7" s="27" t="s">
        <v>32</v>
      </c>
      <c r="D7" s="28" t="s">
        <v>42</v>
      </c>
      <c r="E7" s="33">
        <v>1196.58</v>
      </c>
      <c r="F7" s="30">
        <v>0.6804</v>
      </c>
      <c r="G7" s="31">
        <f t="shared" si="0"/>
        <v>1758.64197530864</v>
      </c>
      <c r="H7" s="32">
        <v>1.47</v>
      </c>
      <c r="I7" s="42">
        <f t="shared" si="2"/>
        <v>2585.2037037037</v>
      </c>
      <c r="J7" s="43"/>
      <c r="K7" s="38">
        <v>682.99</v>
      </c>
      <c r="L7" s="38">
        <v>416.65</v>
      </c>
      <c r="M7" s="21">
        <f t="shared" si="1"/>
        <v>1099.64</v>
      </c>
    </row>
    <row r="8" ht="20.95" customHeight="1" spans="1:13">
      <c r="A8" s="24">
        <v>5</v>
      </c>
      <c r="B8" s="27" t="s">
        <v>37</v>
      </c>
      <c r="C8" s="27" t="s">
        <v>32</v>
      </c>
      <c r="D8" s="28" t="s">
        <v>42</v>
      </c>
      <c r="E8" s="33">
        <v>1257.2</v>
      </c>
      <c r="F8" s="30">
        <v>0.6804</v>
      </c>
      <c r="G8" s="31">
        <f t="shared" si="0"/>
        <v>1847.7366255144</v>
      </c>
      <c r="H8" s="32">
        <v>1.47</v>
      </c>
      <c r="I8" s="42">
        <f t="shared" si="2"/>
        <v>2716.17283950617</v>
      </c>
      <c r="J8" s="43"/>
      <c r="K8" s="38">
        <v>424.36</v>
      </c>
      <c r="L8" s="38">
        <v>589.62</v>
      </c>
      <c r="M8" s="21">
        <f t="shared" si="1"/>
        <v>1013.98</v>
      </c>
    </row>
    <row r="9" ht="20.95" customHeight="1" spans="1:13">
      <c r="A9" s="24">
        <v>6</v>
      </c>
      <c r="B9" s="27" t="s">
        <v>39</v>
      </c>
      <c r="C9" s="27" t="s">
        <v>32</v>
      </c>
      <c r="D9" s="28" t="s">
        <v>42</v>
      </c>
      <c r="E9" s="33">
        <v>271.26</v>
      </c>
      <c r="F9" s="30">
        <v>0.6804</v>
      </c>
      <c r="G9" s="31">
        <f t="shared" si="0"/>
        <v>398.677248677249</v>
      </c>
      <c r="H9" s="32">
        <v>1.47</v>
      </c>
      <c r="I9" s="42">
        <f t="shared" si="2"/>
        <v>586.055555555556</v>
      </c>
      <c r="J9" s="43"/>
      <c r="K9" s="38">
        <v>605.02</v>
      </c>
      <c r="L9" s="38">
        <v>399.04</v>
      </c>
      <c r="M9" s="21">
        <f t="shared" si="1"/>
        <v>1004.06</v>
      </c>
    </row>
    <row r="10" ht="20.95" customHeight="1" spans="1:13">
      <c r="A10" s="24">
        <v>7</v>
      </c>
      <c r="B10" s="27" t="s">
        <v>40</v>
      </c>
      <c r="C10" s="27" t="s">
        <v>32</v>
      </c>
      <c r="D10" s="28" t="s">
        <v>42</v>
      </c>
      <c r="E10" s="34">
        <v>261.08</v>
      </c>
      <c r="F10" s="30">
        <v>0.6804</v>
      </c>
      <c r="G10" s="31">
        <f t="shared" si="0"/>
        <v>383.715461493239</v>
      </c>
      <c r="H10" s="32">
        <v>1.47</v>
      </c>
      <c r="I10" s="42">
        <f t="shared" si="2"/>
        <v>564.061728395062</v>
      </c>
      <c r="J10" s="43"/>
      <c r="K10" s="38">
        <v>414</v>
      </c>
      <c r="L10" s="38">
        <v>515.03</v>
      </c>
      <c r="M10" s="21">
        <f t="shared" si="1"/>
        <v>929.03</v>
      </c>
    </row>
    <row r="11" ht="20.95" customHeight="1" spans="1:12">
      <c r="A11" s="24" t="s">
        <v>28</v>
      </c>
      <c r="B11" s="24"/>
      <c r="C11" s="24"/>
      <c r="D11" s="35"/>
      <c r="E11" s="31">
        <f>SUM(E4:E10)</f>
        <v>4677.19</v>
      </c>
      <c r="F11" s="36"/>
      <c r="G11" s="31">
        <f>SUM(G4:G10)</f>
        <v>6874.17695473251</v>
      </c>
      <c r="H11" s="32"/>
      <c r="I11" s="44">
        <f>SUM(I4:I10)</f>
        <v>10105.0401234568</v>
      </c>
      <c r="J11" s="43"/>
      <c r="K11" s="38"/>
      <c r="L11" s="38"/>
    </row>
    <row r="12" customHeight="1" spans="1:12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45"/>
      <c r="L12" s="38"/>
    </row>
    <row r="13" spans="1:12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ht="28.5" customHeight="1" spans="1:12">
      <c r="A14" s="39" t="s">
        <v>29</v>
      </c>
      <c r="B14" s="39"/>
      <c r="C14" s="39"/>
      <c r="D14" s="39"/>
      <c r="E14" s="39"/>
      <c r="F14" s="39"/>
      <c r="G14" s="39"/>
      <c r="H14" s="39"/>
      <c r="I14" s="39"/>
      <c r="J14" s="39"/>
      <c r="K14" s="38"/>
      <c r="L14" s="38"/>
    </row>
    <row r="15" spans="1:12">
      <c r="A15" s="38"/>
      <c r="B15" s="38"/>
      <c r="C15" s="38"/>
      <c r="D15" s="38"/>
      <c r="E15" s="38"/>
      <c r="F15" s="40"/>
      <c r="G15" s="38"/>
      <c r="H15" s="38"/>
      <c r="I15" s="38"/>
      <c r="J15" s="38"/>
      <c r="K15" s="38"/>
      <c r="L15" s="38"/>
    </row>
  </sheetData>
  <mergeCells count="4">
    <mergeCell ref="A1:J1"/>
    <mergeCell ref="E2:G2"/>
    <mergeCell ref="A14:J14"/>
    <mergeCell ref="A12:J13"/>
  </mergeCells>
  <printOptions horizontalCentered="1" verticalCentered="1"/>
  <pageMargins left="0.35" right="0.35" top="0.790972222222222" bottom="0.790972222222222" header="0.310416666666667" footer="0.310416666666667"/>
  <pageSetup paperSize="9" orientation="landscape" horizontalDpi="600" verticalDpi="18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tabColor rgb="FF92D050"/>
  </sheetPr>
  <dimension ref="A1:M15"/>
  <sheetViews>
    <sheetView workbookViewId="0">
      <selection activeCell="A14" sqref="A14:J14"/>
    </sheetView>
  </sheetViews>
  <sheetFormatPr defaultColWidth="9" defaultRowHeight="14.25"/>
  <cols>
    <col min="1" max="1" width="6.625" style="21" customWidth="1"/>
    <col min="2" max="2" width="11.625" style="21" customWidth="1"/>
    <col min="3" max="3" width="17" style="21" customWidth="1"/>
    <col min="4" max="4" width="24.75" style="21" customWidth="1"/>
    <col min="5" max="5" width="11.625" style="21" customWidth="1"/>
    <col min="6" max="6" width="15.875" style="22" customWidth="1"/>
    <col min="7" max="7" width="11.75" style="21" customWidth="1"/>
    <col min="8" max="8" width="12" style="21" customWidth="1"/>
    <col min="9" max="9" width="9.375" style="21" customWidth="1"/>
    <col min="10" max="10" width="17.375" style="21" customWidth="1"/>
    <col min="11" max="13" width="9" style="21" hidden="1" customWidth="1"/>
    <col min="14" max="16384" width="9" style="21"/>
  </cols>
  <sheetData>
    <row r="1" ht="23.25" customHeight="1" spans="1:12">
      <c r="A1" s="23" t="s">
        <v>43</v>
      </c>
      <c r="B1" s="23"/>
      <c r="C1" s="23"/>
      <c r="D1" s="23"/>
      <c r="E1" s="23"/>
      <c r="F1" s="23"/>
      <c r="G1" s="23"/>
      <c r="H1" s="23"/>
      <c r="I1" s="23"/>
      <c r="J1" s="23"/>
      <c r="K1" s="38"/>
      <c r="L1" s="38"/>
    </row>
    <row r="2" ht="28.5" customHeight="1" spans="1:12">
      <c r="A2" s="2" t="s">
        <v>41</v>
      </c>
      <c r="B2" s="2"/>
      <c r="C2" s="2" t="s">
        <v>2</v>
      </c>
      <c r="D2" s="2"/>
      <c r="E2" s="7" t="s">
        <v>3</v>
      </c>
      <c r="F2" s="7"/>
      <c r="G2" s="7"/>
      <c r="H2" s="2"/>
      <c r="I2" s="2"/>
      <c r="J2" s="18" t="s">
        <v>4</v>
      </c>
      <c r="K2" s="38"/>
      <c r="L2" s="38"/>
    </row>
    <row r="3" ht="33.75" customHeight="1" spans="1:12">
      <c r="A3" s="24" t="s">
        <v>5</v>
      </c>
      <c r="B3" s="24" t="s">
        <v>6</v>
      </c>
      <c r="C3" s="24" t="s">
        <v>7</v>
      </c>
      <c r="D3" s="24" t="s">
        <v>8</v>
      </c>
      <c r="E3" s="24" t="s">
        <v>9</v>
      </c>
      <c r="F3" s="25" t="s">
        <v>10</v>
      </c>
      <c r="G3" s="24" t="s">
        <v>11</v>
      </c>
      <c r="H3" s="24" t="s">
        <v>12</v>
      </c>
      <c r="I3" s="24" t="s">
        <v>13</v>
      </c>
      <c r="J3" s="41" t="s">
        <v>14</v>
      </c>
      <c r="K3" s="38"/>
      <c r="L3" s="38"/>
    </row>
    <row r="4" ht="21.1" customHeight="1" spans="1:13">
      <c r="A4" s="24">
        <v>1</v>
      </c>
      <c r="B4" s="27" t="s">
        <v>15</v>
      </c>
      <c r="C4" s="27" t="s">
        <v>16</v>
      </c>
      <c r="D4" s="28" t="s">
        <v>44</v>
      </c>
      <c r="E4" s="46">
        <v>816.62</v>
      </c>
      <c r="F4" s="30">
        <v>0.6804</v>
      </c>
      <c r="G4" s="31">
        <f t="shared" ref="G4:G10" si="0">E4/F4</f>
        <v>1200.20576131687</v>
      </c>
      <c r="H4" s="32">
        <v>1.47</v>
      </c>
      <c r="I4" s="42">
        <f>G4*H4</f>
        <v>1764.3024691358</v>
      </c>
      <c r="J4" s="19" t="s">
        <v>18</v>
      </c>
      <c r="K4" s="38">
        <v>440.69</v>
      </c>
      <c r="L4" s="38">
        <v>127.67</v>
      </c>
      <c r="M4" s="21">
        <f t="shared" ref="M4:M11" si="1">K4+L4</f>
        <v>568.36</v>
      </c>
    </row>
    <row r="5" ht="21.1" customHeight="1" spans="1:13">
      <c r="A5" s="24">
        <v>2</v>
      </c>
      <c r="B5" s="27" t="s">
        <v>19</v>
      </c>
      <c r="C5" s="27" t="s">
        <v>16</v>
      </c>
      <c r="D5" s="28" t="s">
        <v>44</v>
      </c>
      <c r="E5" s="47">
        <v>899.65</v>
      </c>
      <c r="F5" s="30">
        <v>0.6804</v>
      </c>
      <c r="G5" s="31">
        <f t="shared" si="0"/>
        <v>1322.23691945914</v>
      </c>
      <c r="H5" s="32">
        <v>1.47</v>
      </c>
      <c r="I5" s="42">
        <f t="shared" ref="I5:I10" si="2">G5*H5</f>
        <v>1943.68827160494</v>
      </c>
      <c r="J5" s="43"/>
      <c r="K5" s="38">
        <v>448.34</v>
      </c>
      <c r="L5" s="38"/>
      <c r="M5" s="21">
        <f t="shared" si="1"/>
        <v>448.34</v>
      </c>
    </row>
    <row r="6" ht="21.1" customHeight="1" spans="1:13">
      <c r="A6" s="24">
        <v>3</v>
      </c>
      <c r="B6" s="27" t="s">
        <v>20</v>
      </c>
      <c r="C6" s="27" t="s">
        <v>16</v>
      </c>
      <c r="D6" s="28" t="s">
        <v>44</v>
      </c>
      <c r="E6" s="47"/>
      <c r="F6" s="30">
        <v>0.6804</v>
      </c>
      <c r="G6" s="31">
        <f t="shared" si="0"/>
        <v>0</v>
      </c>
      <c r="H6" s="32">
        <v>1.47</v>
      </c>
      <c r="I6" s="42">
        <f t="shared" si="2"/>
        <v>0</v>
      </c>
      <c r="J6" s="43"/>
      <c r="K6" s="38">
        <v>69.86</v>
      </c>
      <c r="L6" s="38">
        <v>426.87</v>
      </c>
      <c r="M6" s="21">
        <f t="shared" si="1"/>
        <v>496.73</v>
      </c>
    </row>
    <row r="7" ht="21.1" customHeight="1" spans="1:13">
      <c r="A7" s="24">
        <v>4</v>
      </c>
      <c r="B7" s="27" t="s">
        <v>21</v>
      </c>
      <c r="C7" s="27" t="s">
        <v>16</v>
      </c>
      <c r="D7" s="28" t="s">
        <v>44</v>
      </c>
      <c r="E7" s="47">
        <v>1234.66</v>
      </c>
      <c r="F7" s="30">
        <v>0.6804</v>
      </c>
      <c r="G7" s="31">
        <f t="shared" si="0"/>
        <v>1814.60905349794</v>
      </c>
      <c r="H7" s="32">
        <v>1.47</v>
      </c>
      <c r="I7" s="42">
        <f t="shared" si="2"/>
        <v>2667.47530864198</v>
      </c>
      <c r="J7" s="43"/>
      <c r="K7" s="38">
        <v>393.24</v>
      </c>
      <c r="L7" s="38">
        <v>35.17</v>
      </c>
      <c r="M7" s="21">
        <f t="shared" si="1"/>
        <v>428.41</v>
      </c>
    </row>
    <row r="8" ht="21.1" customHeight="1" spans="1:13">
      <c r="A8" s="24">
        <v>5</v>
      </c>
      <c r="B8" s="27" t="s">
        <v>22</v>
      </c>
      <c r="C8" s="27" t="s">
        <v>16</v>
      </c>
      <c r="D8" s="28" t="s">
        <v>44</v>
      </c>
      <c r="E8" s="47">
        <v>1065.19</v>
      </c>
      <c r="F8" s="30">
        <v>0.6804</v>
      </c>
      <c r="G8" s="31">
        <f t="shared" si="0"/>
        <v>1565.53497942387</v>
      </c>
      <c r="H8" s="32">
        <v>1.47</v>
      </c>
      <c r="I8" s="42">
        <f t="shared" si="2"/>
        <v>2301.33641975309</v>
      </c>
      <c r="J8" s="43"/>
      <c r="K8" s="38">
        <v>360.28</v>
      </c>
      <c r="L8" s="38"/>
      <c r="M8" s="21">
        <f t="shared" si="1"/>
        <v>360.28</v>
      </c>
    </row>
    <row r="9" ht="21.1" customHeight="1" spans="1:13">
      <c r="A9" s="24">
        <v>6</v>
      </c>
      <c r="B9" s="27" t="s">
        <v>23</v>
      </c>
      <c r="C9" s="27" t="s">
        <v>16</v>
      </c>
      <c r="D9" s="28" t="s">
        <v>44</v>
      </c>
      <c r="E9" s="47">
        <v>896.55</v>
      </c>
      <c r="F9" s="30">
        <v>0.6804</v>
      </c>
      <c r="G9" s="31">
        <f t="shared" si="0"/>
        <v>1317.68077601411</v>
      </c>
      <c r="H9" s="32">
        <v>1.47</v>
      </c>
      <c r="I9" s="42">
        <f t="shared" si="2"/>
        <v>1936.99074074074</v>
      </c>
      <c r="J9" s="43"/>
      <c r="K9" s="38">
        <v>218.65</v>
      </c>
      <c r="L9" s="38">
        <v>409.07</v>
      </c>
      <c r="M9" s="21">
        <f t="shared" si="1"/>
        <v>627.72</v>
      </c>
    </row>
    <row r="10" ht="21.1" customHeight="1" spans="1:13">
      <c r="A10" s="24">
        <v>7</v>
      </c>
      <c r="B10" s="27" t="s">
        <v>27</v>
      </c>
      <c r="C10" s="27" t="s">
        <v>16</v>
      </c>
      <c r="D10" s="28" t="s">
        <v>44</v>
      </c>
      <c r="E10" s="48">
        <v>796.85</v>
      </c>
      <c r="F10" s="30">
        <v>0.6804</v>
      </c>
      <c r="G10" s="31">
        <f t="shared" si="0"/>
        <v>1171.1493239271</v>
      </c>
      <c r="H10" s="32">
        <v>1.47</v>
      </c>
      <c r="I10" s="42">
        <f t="shared" si="2"/>
        <v>1721.58950617284</v>
      </c>
      <c r="J10" s="43"/>
      <c r="K10" s="38">
        <v>89.92</v>
      </c>
      <c r="L10" s="38">
        <v>418.83</v>
      </c>
      <c r="M10" s="21">
        <f t="shared" si="1"/>
        <v>508.75</v>
      </c>
    </row>
    <row r="11" ht="21.1" customHeight="1" spans="1:13">
      <c r="A11" s="24" t="s">
        <v>28</v>
      </c>
      <c r="B11" s="24"/>
      <c r="C11" s="24"/>
      <c r="D11" s="28"/>
      <c r="E11" s="31">
        <f t="shared" ref="E11:I11" si="3">SUM(E4:E10)</f>
        <v>5709.52</v>
      </c>
      <c r="F11" s="49"/>
      <c r="G11" s="31">
        <f t="shared" si="3"/>
        <v>8391.41681363904</v>
      </c>
      <c r="H11" s="32"/>
      <c r="I11" s="42">
        <f t="shared" si="3"/>
        <v>12335.3827160494</v>
      </c>
      <c r="J11" s="43"/>
      <c r="K11" s="38"/>
      <c r="L11" s="38"/>
      <c r="M11" s="21">
        <f t="shared" si="1"/>
        <v>0</v>
      </c>
    </row>
    <row r="12" customHeight="1" spans="1:12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45"/>
      <c r="L12" s="38"/>
    </row>
    <row r="13" ht="11.25" customHeight="1" spans="1:12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ht="28.5" customHeight="1" spans="1:12">
      <c r="A14" s="39" t="s">
        <v>29</v>
      </c>
      <c r="B14" s="39"/>
      <c r="C14" s="39"/>
      <c r="D14" s="39"/>
      <c r="E14" s="39"/>
      <c r="F14" s="39"/>
      <c r="G14" s="39"/>
      <c r="H14" s="39"/>
      <c r="I14" s="39"/>
      <c r="J14" s="39"/>
      <c r="K14" s="38"/>
      <c r="L14" s="38"/>
    </row>
    <row r="15" spans="1:12">
      <c r="A15" s="38"/>
      <c r="B15" s="38"/>
      <c r="C15" s="38"/>
      <c r="D15" s="38"/>
      <c r="E15" s="38"/>
      <c r="F15" s="40"/>
      <c r="G15" s="38"/>
      <c r="H15" s="38"/>
      <c r="I15" s="38"/>
      <c r="J15" s="38"/>
      <c r="K15" s="38"/>
      <c r="L15" s="38"/>
    </row>
  </sheetData>
  <mergeCells count="4">
    <mergeCell ref="A1:J1"/>
    <mergeCell ref="E2:G2"/>
    <mergeCell ref="A14:J14"/>
    <mergeCell ref="A12:J13"/>
  </mergeCells>
  <printOptions horizontalCentered="1" verticalCentered="1"/>
  <pageMargins left="0.349305555555556" right="0.349305555555556" top="0.2" bottom="0" header="0.259027777777778" footer="0.238888888888889"/>
  <pageSetup paperSize="9" orientation="landscape" horizont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tabColor theme="9" tint="0.4"/>
    <pageSetUpPr fitToPage="1"/>
  </sheetPr>
  <dimension ref="A1:M15"/>
  <sheetViews>
    <sheetView workbookViewId="0">
      <selection activeCell="D15" sqref="D15"/>
    </sheetView>
  </sheetViews>
  <sheetFormatPr defaultColWidth="9" defaultRowHeight="14.25"/>
  <cols>
    <col min="1" max="1" width="6" style="21" customWidth="1"/>
    <col min="2" max="2" width="11.375" style="21" customWidth="1"/>
    <col min="3" max="3" width="16.75" style="21" customWidth="1"/>
    <col min="4" max="4" width="25.125" style="21" customWidth="1"/>
    <col min="5" max="5" width="10.25" style="21" customWidth="1"/>
    <col min="6" max="6" width="16.25" style="22" customWidth="1"/>
    <col min="7" max="7" width="12.875" style="21" customWidth="1"/>
    <col min="8" max="8" width="9" style="21"/>
    <col min="9" max="9" width="11.125" style="21" customWidth="1"/>
    <col min="10" max="10" width="20.25" style="21" customWidth="1"/>
    <col min="11" max="13" width="9" style="21" hidden="1" customWidth="1"/>
    <col min="14" max="16383" width="9" style="21"/>
  </cols>
  <sheetData>
    <row r="1" ht="25.5" customHeight="1" spans="1:1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38"/>
      <c r="L1" s="38"/>
    </row>
    <row r="2" ht="24.75" customHeight="1" spans="1:12">
      <c r="A2" s="2" t="s">
        <v>1</v>
      </c>
      <c r="B2" s="2"/>
      <c r="C2" s="2" t="s">
        <v>2</v>
      </c>
      <c r="D2" s="2"/>
      <c r="E2" s="7" t="s">
        <v>3</v>
      </c>
      <c r="F2" s="7"/>
      <c r="G2" s="7"/>
      <c r="H2" s="2"/>
      <c r="I2" s="2"/>
      <c r="J2" s="18" t="s">
        <v>4</v>
      </c>
      <c r="K2" s="38"/>
      <c r="L2" s="38"/>
    </row>
    <row r="3" ht="36" customHeight="1" spans="1:12">
      <c r="A3" s="24" t="s">
        <v>5</v>
      </c>
      <c r="B3" s="24" t="s">
        <v>6</v>
      </c>
      <c r="C3" s="24" t="s">
        <v>7</v>
      </c>
      <c r="D3" s="24" t="s">
        <v>8</v>
      </c>
      <c r="E3" s="24" t="s">
        <v>9</v>
      </c>
      <c r="F3" s="25" t="s">
        <v>10</v>
      </c>
      <c r="G3" s="26" t="s">
        <v>45</v>
      </c>
      <c r="H3" s="24" t="s">
        <v>46</v>
      </c>
      <c r="I3" s="24" t="s">
        <v>12</v>
      </c>
      <c r="J3" s="41" t="s">
        <v>14</v>
      </c>
      <c r="K3" s="38"/>
      <c r="L3" s="38"/>
    </row>
    <row r="4" ht="20.95" customHeight="1" spans="1:13">
      <c r="A4" s="24">
        <v>1</v>
      </c>
      <c r="B4" s="27" t="s">
        <v>31</v>
      </c>
      <c r="C4" s="27" t="s">
        <v>32</v>
      </c>
      <c r="D4" s="28" t="s">
        <v>44</v>
      </c>
      <c r="E4" s="29">
        <v>18.84</v>
      </c>
      <c r="F4" s="30">
        <v>0.6804</v>
      </c>
      <c r="G4" s="31">
        <f t="shared" ref="G4:G10" si="0">E4/F4</f>
        <v>27.689594356261</v>
      </c>
      <c r="H4" s="32">
        <v>1.47</v>
      </c>
      <c r="I4" s="42">
        <f>G4*H4</f>
        <v>40.7037037037037</v>
      </c>
      <c r="J4" s="19" t="s">
        <v>18</v>
      </c>
      <c r="K4" s="38">
        <v>645.9</v>
      </c>
      <c r="L4" s="38">
        <v>448.97</v>
      </c>
      <c r="M4" s="21">
        <f t="shared" ref="M4:M10" si="1">K4+L4</f>
        <v>1094.87</v>
      </c>
    </row>
    <row r="5" ht="20.95" customHeight="1" spans="1:13">
      <c r="A5" s="24">
        <v>2</v>
      </c>
      <c r="B5" s="27" t="s">
        <v>33</v>
      </c>
      <c r="C5" s="27" t="s">
        <v>32</v>
      </c>
      <c r="D5" s="28" t="s">
        <v>44</v>
      </c>
      <c r="E5" s="33">
        <v>1108.95</v>
      </c>
      <c r="F5" s="30">
        <v>0.6804</v>
      </c>
      <c r="G5" s="31">
        <f t="shared" si="0"/>
        <v>1629.85008818342</v>
      </c>
      <c r="H5" s="32">
        <v>1.47</v>
      </c>
      <c r="I5" s="42">
        <f t="shared" ref="I5:I10" si="2">G5*H5</f>
        <v>2395.87962962963</v>
      </c>
      <c r="J5" s="43"/>
      <c r="K5" s="38">
        <v>461.54</v>
      </c>
      <c r="L5" s="38">
        <v>755.95</v>
      </c>
      <c r="M5" s="21">
        <f t="shared" si="1"/>
        <v>1217.49</v>
      </c>
    </row>
    <row r="6" ht="20.95" customHeight="1" spans="1:13">
      <c r="A6" s="24">
        <v>3</v>
      </c>
      <c r="B6" s="27" t="s">
        <v>34</v>
      </c>
      <c r="C6" s="27" t="s">
        <v>32</v>
      </c>
      <c r="D6" s="28" t="s">
        <v>44</v>
      </c>
      <c r="E6" s="33">
        <v>20.41</v>
      </c>
      <c r="F6" s="30">
        <v>0.6804</v>
      </c>
      <c r="G6" s="31">
        <f t="shared" si="0"/>
        <v>29.9970605526161</v>
      </c>
      <c r="H6" s="32">
        <v>1.47</v>
      </c>
      <c r="I6" s="42">
        <f t="shared" si="2"/>
        <v>44.0956790123457</v>
      </c>
      <c r="J6" s="43"/>
      <c r="K6" s="38">
        <v>389.06</v>
      </c>
      <c r="L6" s="38">
        <v>613.82</v>
      </c>
      <c r="M6" s="21">
        <f t="shared" si="1"/>
        <v>1002.88</v>
      </c>
    </row>
    <row r="7" ht="20.95" customHeight="1" spans="1:13">
      <c r="A7" s="24">
        <v>4</v>
      </c>
      <c r="B7" s="27" t="s">
        <v>35</v>
      </c>
      <c r="C7" s="27" t="s">
        <v>32</v>
      </c>
      <c r="D7" s="28" t="s">
        <v>44</v>
      </c>
      <c r="E7" s="33">
        <v>1164.29</v>
      </c>
      <c r="F7" s="30">
        <v>0.6804</v>
      </c>
      <c r="G7" s="31">
        <f t="shared" si="0"/>
        <v>1711.18459729571</v>
      </c>
      <c r="H7" s="32">
        <v>1.47</v>
      </c>
      <c r="I7" s="42">
        <f t="shared" si="2"/>
        <v>2515.44135802469</v>
      </c>
      <c r="J7" s="43"/>
      <c r="K7" s="38">
        <v>682.99</v>
      </c>
      <c r="L7" s="38">
        <v>416.65</v>
      </c>
      <c r="M7" s="21">
        <f t="shared" si="1"/>
        <v>1099.64</v>
      </c>
    </row>
    <row r="8" ht="20.95" customHeight="1" spans="1:13">
      <c r="A8" s="24">
        <v>5</v>
      </c>
      <c r="B8" s="27" t="s">
        <v>37</v>
      </c>
      <c r="C8" s="27" t="s">
        <v>32</v>
      </c>
      <c r="D8" s="28" t="s">
        <v>44</v>
      </c>
      <c r="E8" s="33">
        <v>1183.14</v>
      </c>
      <c r="F8" s="30">
        <v>0.6804</v>
      </c>
      <c r="G8" s="31">
        <f t="shared" si="0"/>
        <v>1738.88888888889</v>
      </c>
      <c r="H8" s="32">
        <v>1.47</v>
      </c>
      <c r="I8" s="42">
        <f t="shared" si="2"/>
        <v>2556.16666666667</v>
      </c>
      <c r="J8" s="43"/>
      <c r="K8" s="38">
        <v>424.36</v>
      </c>
      <c r="L8" s="38">
        <v>589.62</v>
      </c>
      <c r="M8" s="21">
        <f t="shared" si="1"/>
        <v>1013.98</v>
      </c>
    </row>
    <row r="9" ht="20.95" customHeight="1" spans="1:13">
      <c r="A9" s="24">
        <v>6</v>
      </c>
      <c r="B9" s="27" t="s">
        <v>39</v>
      </c>
      <c r="C9" s="27" t="s">
        <v>32</v>
      </c>
      <c r="D9" s="28" t="s">
        <v>44</v>
      </c>
      <c r="E9" s="33"/>
      <c r="F9" s="30">
        <v>0.6804</v>
      </c>
      <c r="G9" s="31">
        <f t="shared" si="0"/>
        <v>0</v>
      </c>
      <c r="H9" s="32">
        <v>1.47</v>
      </c>
      <c r="I9" s="42">
        <f t="shared" si="2"/>
        <v>0</v>
      </c>
      <c r="J9" s="43"/>
      <c r="K9" s="38">
        <v>605.02</v>
      </c>
      <c r="L9" s="38">
        <v>399.04</v>
      </c>
      <c r="M9" s="21">
        <f t="shared" si="1"/>
        <v>1004.06</v>
      </c>
    </row>
    <row r="10" ht="20.95" customHeight="1" spans="1:13">
      <c r="A10" s="24">
        <v>7</v>
      </c>
      <c r="B10" s="27" t="s">
        <v>40</v>
      </c>
      <c r="C10" s="27" t="s">
        <v>32</v>
      </c>
      <c r="D10" s="28" t="s">
        <v>44</v>
      </c>
      <c r="E10" s="34">
        <v>18.84</v>
      </c>
      <c r="F10" s="30">
        <v>0.6804</v>
      </c>
      <c r="G10" s="31">
        <f t="shared" si="0"/>
        <v>27.689594356261</v>
      </c>
      <c r="H10" s="32">
        <v>1.47</v>
      </c>
      <c r="I10" s="42">
        <f t="shared" si="2"/>
        <v>40.7037037037037</v>
      </c>
      <c r="J10" s="43"/>
      <c r="K10" s="38">
        <v>414</v>
      </c>
      <c r="L10" s="38">
        <v>515.03</v>
      </c>
      <c r="M10" s="21">
        <f t="shared" si="1"/>
        <v>929.03</v>
      </c>
    </row>
    <row r="11" ht="20.95" customHeight="1" spans="1:12">
      <c r="A11" s="24" t="s">
        <v>28</v>
      </c>
      <c r="B11" s="24"/>
      <c r="C11" s="24"/>
      <c r="D11" s="35"/>
      <c r="E11" s="31">
        <f t="shared" ref="E11:I11" si="3">SUM(E4:E10)</f>
        <v>3514.47</v>
      </c>
      <c r="F11" s="36"/>
      <c r="G11" s="31">
        <f t="shared" si="3"/>
        <v>5165.29982363316</v>
      </c>
      <c r="H11" s="32"/>
      <c r="I11" s="44">
        <f t="shared" si="3"/>
        <v>7592.99074074074</v>
      </c>
      <c r="J11" s="43"/>
      <c r="K11" s="38"/>
      <c r="L11" s="38"/>
    </row>
    <row r="12" customHeight="1" spans="1:12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45"/>
      <c r="L12" s="38"/>
    </row>
    <row r="13" spans="1:12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ht="28.5" customHeight="1" spans="1:12">
      <c r="A14" s="39" t="s">
        <v>29</v>
      </c>
      <c r="B14" s="39"/>
      <c r="C14" s="39"/>
      <c r="D14" s="39"/>
      <c r="E14" s="39"/>
      <c r="F14" s="39"/>
      <c r="G14" s="39"/>
      <c r="H14" s="39"/>
      <c r="I14" s="39"/>
      <c r="J14" s="39"/>
      <c r="K14" s="38"/>
      <c r="L14" s="38"/>
    </row>
    <row r="15" spans="1:12">
      <c r="A15" s="38"/>
      <c r="B15" s="38"/>
      <c r="C15" s="38"/>
      <c r="D15" s="38"/>
      <c r="E15" s="38"/>
      <c r="F15" s="40"/>
      <c r="G15" s="38"/>
      <c r="H15" s="38"/>
      <c r="I15" s="38"/>
      <c r="J15" s="38"/>
      <c r="K15" s="38"/>
      <c r="L15" s="38"/>
    </row>
  </sheetData>
  <mergeCells count="4">
    <mergeCell ref="A1:J1"/>
    <mergeCell ref="E2:G2"/>
    <mergeCell ref="A14:J14"/>
    <mergeCell ref="A12:J13"/>
  </mergeCells>
  <printOptions horizontalCentered="1" verticalCentered="1"/>
  <pageMargins left="0.35" right="0.35" top="0.790972222222222" bottom="0.790972222222222" header="0.310416666666667" footer="0.310416666666667"/>
  <pageSetup paperSize="9" orientation="landscape" horizontalDpi="600" verticalDpi="18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>
    <pageSetUpPr autoPageBreaks="0"/>
  </sheetPr>
  <dimension ref="A1:M42"/>
  <sheetViews>
    <sheetView tabSelected="1" zoomScale="85" zoomScaleNormal="85" workbookViewId="0">
      <selection activeCell="G22" sqref="G22"/>
    </sheetView>
  </sheetViews>
  <sheetFormatPr defaultColWidth="9" defaultRowHeight="14.25"/>
  <cols>
    <col min="1" max="1" width="5" style="1" customWidth="1"/>
    <col min="2" max="2" width="42.875" style="2" customWidth="1"/>
    <col min="3" max="3" width="6.75" style="1" customWidth="1"/>
    <col min="4" max="4" width="12.125" style="1" customWidth="1"/>
    <col min="5" max="5" width="12" style="1" customWidth="1"/>
    <col min="6" max="6" width="15.4416666666667" style="1" customWidth="1"/>
    <col min="7" max="7" width="12.125" style="3" customWidth="1"/>
    <col min="8" max="8" width="11.1666666666667" style="1" customWidth="1"/>
    <col min="9" max="9" width="10.75" style="3" customWidth="1"/>
    <col min="10" max="10" width="13.5" style="1" customWidth="1"/>
    <col min="11" max="12" width="9" style="1"/>
    <col min="13" max="13" width="21.625" style="1" customWidth="1"/>
    <col min="14" max="16384" width="9" style="1"/>
  </cols>
  <sheetData>
    <row r="1" ht="43" customHeight="1" spans="1:10">
      <c r="A1" s="4" t="s">
        <v>47</v>
      </c>
      <c r="B1" s="5"/>
      <c r="C1" s="4"/>
      <c r="D1" s="4"/>
      <c r="E1" s="4"/>
      <c r="F1" s="4"/>
      <c r="G1" s="6"/>
      <c r="H1" s="4"/>
      <c r="I1" s="6"/>
      <c r="J1" s="4"/>
    </row>
    <row r="2" ht="36" customHeight="1" spans="1:10">
      <c r="A2" s="2" t="s">
        <v>30</v>
      </c>
      <c r="C2" s="2"/>
      <c r="D2" s="2"/>
      <c r="E2" s="7" t="s">
        <v>48</v>
      </c>
      <c r="F2" s="7"/>
      <c r="G2" s="8"/>
      <c r="H2" s="2"/>
      <c r="I2" s="8"/>
      <c r="J2" s="18" t="s">
        <v>4</v>
      </c>
    </row>
    <row r="3" ht="47" customHeight="1" spans="1:10">
      <c r="A3" s="9" t="s">
        <v>5</v>
      </c>
      <c r="B3" s="9" t="s">
        <v>49</v>
      </c>
      <c r="C3" s="10" t="s">
        <v>50</v>
      </c>
      <c r="D3" s="9" t="s">
        <v>51</v>
      </c>
      <c r="E3" s="9" t="s">
        <v>52</v>
      </c>
      <c r="F3" s="10" t="s">
        <v>10</v>
      </c>
      <c r="G3" s="11" t="s">
        <v>53</v>
      </c>
      <c r="H3" s="10" t="s">
        <v>12</v>
      </c>
      <c r="I3" s="11" t="s">
        <v>13</v>
      </c>
      <c r="J3" s="9" t="s">
        <v>14</v>
      </c>
    </row>
    <row r="4" ht="23.5" customHeight="1" spans="1:10">
      <c r="A4" s="9">
        <v>1</v>
      </c>
      <c r="B4" s="12" t="s">
        <v>54</v>
      </c>
      <c r="C4" s="9">
        <v>19</v>
      </c>
      <c r="D4" s="13">
        <v>45809</v>
      </c>
      <c r="E4" s="9">
        <v>11783.98</v>
      </c>
      <c r="F4" s="9">
        <v>0.6804</v>
      </c>
      <c r="G4" s="11">
        <f t="shared" ref="G4:G6" si="0">E4/F4</f>
        <v>17319.1945914168</v>
      </c>
      <c r="H4" s="9">
        <v>1.47</v>
      </c>
      <c r="I4" s="11">
        <v>25459</v>
      </c>
      <c r="J4" s="19" t="s">
        <v>18</v>
      </c>
    </row>
    <row r="5" ht="23.5" customHeight="1" spans="1:10">
      <c r="A5" s="9">
        <v>2</v>
      </c>
      <c r="B5" s="12" t="s">
        <v>54</v>
      </c>
      <c r="C5" s="9">
        <v>14</v>
      </c>
      <c r="D5" s="13">
        <v>45839</v>
      </c>
      <c r="E5" s="9">
        <v>11977.72</v>
      </c>
      <c r="F5" s="9">
        <v>0.6804</v>
      </c>
      <c r="G5" s="11">
        <f t="shared" si="0"/>
        <v>17603.9388594944</v>
      </c>
      <c r="H5" s="9">
        <v>1.47</v>
      </c>
      <c r="I5" s="11">
        <v>25878</v>
      </c>
      <c r="J5" s="12"/>
    </row>
    <row r="6" ht="23.5" customHeight="1" spans="1:10">
      <c r="A6" s="9">
        <v>3</v>
      </c>
      <c r="B6" s="12" t="s">
        <v>54</v>
      </c>
      <c r="C6" s="9">
        <v>14</v>
      </c>
      <c r="D6" s="13">
        <v>45870</v>
      </c>
      <c r="E6" s="9">
        <v>9223.99</v>
      </c>
      <c r="F6" s="9">
        <v>0.6804</v>
      </c>
      <c r="G6" s="11">
        <f t="shared" si="0"/>
        <v>13556.7166372722</v>
      </c>
      <c r="H6" s="9">
        <v>1.47</v>
      </c>
      <c r="I6" s="11">
        <v>19928</v>
      </c>
      <c r="J6" s="12"/>
    </row>
    <row r="7" ht="23.5" customHeight="1" spans="1:13">
      <c r="A7" s="12"/>
      <c r="B7" s="12"/>
      <c r="C7" s="12"/>
      <c r="D7" s="12"/>
      <c r="E7" s="12"/>
      <c r="F7" s="12"/>
      <c r="G7" s="14"/>
      <c r="H7" s="12"/>
      <c r="I7" s="11"/>
      <c r="J7" s="12"/>
      <c r="M7" s="16"/>
    </row>
    <row r="8" ht="23.5" customHeight="1" spans="1:10">
      <c r="A8" s="12"/>
      <c r="B8" s="12"/>
      <c r="C8" s="12"/>
      <c r="D8" s="12"/>
      <c r="E8" s="12"/>
      <c r="F8" s="12"/>
      <c r="G8" s="14"/>
      <c r="H8" s="12"/>
      <c r="I8" s="11"/>
      <c r="J8" s="12"/>
    </row>
    <row r="9" ht="23.5" customHeight="1" spans="1:10">
      <c r="A9" s="12"/>
      <c r="B9" s="12"/>
      <c r="C9" s="12"/>
      <c r="D9" s="12"/>
      <c r="E9" s="12"/>
      <c r="F9" s="12"/>
      <c r="G9" s="14"/>
      <c r="H9" s="12"/>
      <c r="I9" s="11"/>
      <c r="J9" s="12"/>
    </row>
    <row r="10" ht="23.5" customHeight="1" spans="1:10">
      <c r="A10" s="12"/>
      <c r="B10" s="12"/>
      <c r="C10" s="12"/>
      <c r="D10" s="12"/>
      <c r="E10" s="12"/>
      <c r="F10" s="12"/>
      <c r="G10" s="14"/>
      <c r="H10" s="12"/>
      <c r="I10" s="11"/>
      <c r="J10" s="12"/>
    </row>
    <row r="11" ht="23.5" customHeight="1" spans="1:10">
      <c r="A11" s="9" t="s">
        <v>28</v>
      </c>
      <c r="B11" s="12"/>
      <c r="C11" s="12"/>
      <c r="D11" s="12"/>
      <c r="E11" s="9">
        <f>SUM(E4:E10)</f>
        <v>32985.69</v>
      </c>
      <c r="F11" s="9"/>
      <c r="G11" s="14">
        <f>SUM(G4:G10)</f>
        <v>48479.8500881834</v>
      </c>
      <c r="H11" s="9"/>
      <c r="I11" s="11">
        <f>SUM(I4:I6)</f>
        <v>71265</v>
      </c>
      <c r="J11" s="12"/>
    </row>
    <row r="12" ht="20.5" customHeight="1"/>
    <row r="13" ht="32" customHeight="1" spans="1:10">
      <c r="A13" s="15" t="s">
        <v>55</v>
      </c>
      <c r="B13" s="15"/>
      <c r="C13" s="15"/>
      <c r="D13" s="15"/>
      <c r="E13" s="15"/>
      <c r="F13" s="15"/>
      <c r="G13" s="15"/>
      <c r="H13" s="15"/>
      <c r="I13" s="15"/>
      <c r="J13" s="15"/>
    </row>
    <row r="17" spans="5:5">
      <c r="E17" s="16"/>
    </row>
    <row r="18" spans="5:5">
      <c r="E18" s="17"/>
    </row>
    <row r="19" spans="5:5">
      <c r="E19" s="17"/>
    </row>
    <row r="20" spans="5:5">
      <c r="E20" s="17"/>
    </row>
    <row r="21" spans="5:5">
      <c r="E21" s="17"/>
    </row>
    <row r="22" spans="5:5">
      <c r="E22" s="17"/>
    </row>
    <row r="23" spans="5:5">
      <c r="E23" s="17"/>
    </row>
    <row r="24" spans="5:5">
      <c r="E24" s="17"/>
    </row>
    <row r="25" spans="5:5">
      <c r="E25" s="17"/>
    </row>
    <row r="26" spans="5:5">
      <c r="E26" s="17"/>
    </row>
    <row r="27" spans="5:5">
      <c r="E27" s="17"/>
    </row>
    <row r="28" spans="5:5">
      <c r="E28" s="16"/>
    </row>
    <row r="29" spans="5:5">
      <c r="E29" s="16"/>
    </row>
    <row r="30" spans="5:5">
      <c r="E30" s="17"/>
    </row>
    <row r="31" spans="5:12">
      <c r="E31" s="17"/>
      <c r="L31" s="20"/>
    </row>
    <row r="32" spans="5:5">
      <c r="E32" s="17"/>
    </row>
    <row r="33" spans="5:11">
      <c r="E33" s="17"/>
      <c r="K33" s="20"/>
    </row>
    <row r="34" spans="5:11">
      <c r="E34" s="17"/>
      <c r="K34" s="20"/>
    </row>
    <row r="35" spans="5:5">
      <c r="E35" s="17"/>
    </row>
    <row r="36" spans="5:5">
      <c r="E36" s="17"/>
    </row>
    <row r="37" spans="5:5">
      <c r="E37" s="17"/>
    </row>
    <row r="38" spans="5:5">
      <c r="E38" s="17"/>
    </row>
    <row r="39" spans="5:11">
      <c r="E39" s="16"/>
      <c r="K39" s="20"/>
    </row>
    <row r="40" spans="5:5">
      <c r="E40" s="16"/>
    </row>
    <row r="41" spans="5:11">
      <c r="E41" s="16"/>
      <c r="K41" s="20"/>
    </row>
    <row r="42" spans="5:5">
      <c r="E42" s="16"/>
    </row>
  </sheetData>
  <mergeCells count="3">
    <mergeCell ref="A1:J1"/>
    <mergeCell ref="E2:F2"/>
    <mergeCell ref="A13:J13"/>
  </mergeCells>
  <pageMargins left="0.629166666666667" right="0.0777777777777778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2025年6月江口</vt:lpstr>
      <vt:lpstr>2025年6月白马 </vt:lpstr>
      <vt:lpstr>2025年7月江口 </vt:lpstr>
      <vt:lpstr>2025年7月白马 </vt:lpstr>
      <vt:lpstr>2025年8月江口 </vt:lpstr>
      <vt:lpstr>2025年8月白马</vt:lpstr>
      <vt:lpstr>6-8月汇总表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张家晖</cp:lastModifiedBy>
  <dcterms:created xsi:type="dcterms:W3CDTF">2021-03-04T06:58:00Z</dcterms:created>
  <dcterms:modified xsi:type="dcterms:W3CDTF">2025-09-09T02:25:51Z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eadingLayout">
    <vt:bool>true</vt:bool>
  </property>
  <property fmtid="{D5CDD505-2E9C-101B-9397-08002B2CF9AE}" pid="4" name="ICV">
    <vt:lpwstr>C653A9437E1E4B13A7C9D1A95CBC116F_13</vt:lpwstr>
  </property>
</Properties>
</file>