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7-9月 " sheetId="3" r:id="rId1"/>
  </sheets>
  <definedNames>
    <definedName name="_xlnm.Print_Titles" localSheetId="0">'7-9月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<sst xmlns="http://schemas.openxmlformats.org/spreadsheetml/2006/main" count="43" uniqueCount="24">
  <si>
    <t>武隆区2023年7-9月“五类人群”乘坐公交车财政补贴明细及汇总表</t>
  </si>
  <si>
    <t>单位：元</t>
  </si>
  <si>
    <t>卡类</t>
  </si>
  <si>
    <t>刷卡次数</t>
  </si>
  <si>
    <t>补贴标准（元/次）</t>
  </si>
  <si>
    <t>补贴金额</t>
  </si>
  <si>
    <t>合计</t>
  </si>
  <si>
    <t>7月</t>
  </si>
  <si>
    <t>8月</t>
  </si>
  <si>
    <t>9月</t>
  </si>
  <si>
    <t>敬老卡</t>
  </si>
  <si>
    <t>城区内</t>
  </si>
  <si>
    <t>城区——江口</t>
  </si>
  <si>
    <t>城区——白马</t>
  </si>
  <si>
    <t>城区——羊角</t>
  </si>
  <si>
    <t>城区——棉花坝</t>
  </si>
  <si>
    <t>白马——长坝</t>
  </si>
  <si>
    <t>优惠卡</t>
  </si>
  <si>
    <t>爱心卡</t>
  </si>
  <si>
    <t>人才卡</t>
  </si>
  <si>
    <t>学生卡（小）</t>
  </si>
  <si>
    <t>减：不足1.3m部分</t>
  </si>
  <si>
    <t>学生卡（中）</t>
  </si>
  <si>
    <t>备注：刷卡笔数与实收金额有细微误差，系收费金额发生错误。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</si>
</sst>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 inden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selection activeCell="L25" sqref="L25"/>
    </sheetView>
  </sheetViews>
  <sheetFormatPr defaultColWidth="9" defaultRowHeight="13.5" outlineLevelCol="6"/>
  <cols>
    <col min="1" max="6" width="18.875" customWidth="1"/>
    <col min="7" max="7" width="38.725" customWidth="1"/>
  </cols>
  <sheetData>
    <row r="1" ht="18.75" spans="1:7">
      <c r="A1" s="1" t="s">
        <v>0</v>
      </c>
      <c r="B1" s="1"/>
      <c r="C1" s="1"/>
      <c r="D1" s="1"/>
      <c r="E1" s="1"/>
      <c r="F1" s="1"/>
      <c r="G1" s="1"/>
    </row>
    <row r="2" ht="13" customHeight="1" spans="1:7">
      <c r="A2" s="2"/>
      <c r="B2" s="2"/>
      <c r="C2" s="2"/>
      <c r="D2" s="2"/>
      <c r="E2" s="2"/>
      <c r="F2" s="2"/>
      <c r="G2" s="2"/>
    </row>
    <row r="3" ht="13" customHeight="1" spans="1:7">
      <c r="A3" s="2"/>
      <c r="B3" s="2"/>
      <c r="C3" s="2"/>
      <c r="D3" s="2"/>
      <c r="E3" s="2"/>
      <c r="F3" s="3" t="s">
        <v>1</v>
      </c>
      <c r="G3" s="3"/>
    </row>
    <row r="4" ht="14" customHeight="1" spans="1:7">
      <c r="A4" s="4" t="s">
        <v>2</v>
      </c>
      <c r="B4" s="4" t="s">
        <v>3</v>
      </c>
      <c r="C4" s="4"/>
      <c r="D4" s="4"/>
      <c r="E4" s="4"/>
      <c r="F4" s="5" t="s">
        <v>4</v>
      </c>
      <c r="G4" s="4" t="s">
        <v>5</v>
      </c>
    </row>
    <row r="5" ht="14" customHeight="1" spans="1:7">
      <c r="A5" s="4"/>
      <c r="B5" s="4" t="s">
        <v>6</v>
      </c>
      <c r="C5" s="4" t="s">
        <v>7</v>
      </c>
      <c r="D5" s="4" t="s">
        <v>8</v>
      </c>
      <c r="E5" s="4" t="s">
        <v>9</v>
      </c>
      <c r="F5" s="5"/>
      <c r="G5" s="4"/>
    </row>
    <row r="6" ht="14" customHeight="1" spans="1:7">
      <c r="A6" s="4" t="s">
        <v>6</v>
      </c>
      <c r="B6" s="4">
        <f>SUM(C6:E6)</f>
        <v>966420</v>
      </c>
      <c r="C6" s="4">
        <f>SUM(C7,C14,C21,C28,C35,C37)</f>
        <v>306829</v>
      </c>
      <c r="D6" s="4">
        <f>SUM(D7,D14,D21,D28,D35,D37)</f>
        <v>269216</v>
      </c>
      <c r="E6" s="4">
        <f>SUM(E7,E14,E21,E28,E35,E37)</f>
        <v>390375</v>
      </c>
      <c r="F6" s="4"/>
      <c r="G6" s="6">
        <f>SUM(G7,G14,G21,G28,G35,G37)</f>
        <v>1385322</v>
      </c>
    </row>
    <row r="7" ht="14" customHeight="1" spans="1:7">
      <c r="A7" s="7" t="s">
        <v>10</v>
      </c>
      <c r="B7" s="4">
        <f>SUM(C7:E7)</f>
        <v>720651</v>
      </c>
      <c r="C7" s="4">
        <f>SUM(C8:C13)</f>
        <v>237912</v>
      </c>
      <c r="D7" s="4">
        <f>SUM(D8:D13)</f>
        <v>233255</v>
      </c>
      <c r="E7" s="4">
        <f>SUM(E8:E13)</f>
        <v>249484</v>
      </c>
      <c r="F7" s="8"/>
      <c r="G7" s="9">
        <f>SUM(G8:G13)</f>
        <v>1152554</v>
      </c>
    </row>
    <row r="8" ht="14" customHeight="1" spans="1:7">
      <c r="A8" s="10" t="s">
        <v>11</v>
      </c>
      <c r="B8" s="4">
        <f t="shared" ref="B8:B14" si="0">SUM(C8:E8)</f>
        <v>398276</v>
      </c>
      <c r="C8" s="11">
        <v>133479</v>
      </c>
      <c r="D8" s="11">
        <v>135485</v>
      </c>
      <c r="E8" s="11">
        <v>129312</v>
      </c>
      <c r="F8" s="8">
        <v>1.5</v>
      </c>
      <c r="G8" s="9">
        <f t="shared" ref="G8:G11" si="1">SUM(B8*F8)</f>
        <v>597414</v>
      </c>
    </row>
    <row r="9" ht="14" customHeight="1" spans="1:7">
      <c r="A9" s="10" t="s">
        <v>12</v>
      </c>
      <c r="B9" s="4">
        <f t="shared" si="0"/>
        <v>72561</v>
      </c>
      <c r="C9" s="11">
        <v>23288</v>
      </c>
      <c r="D9" s="11">
        <v>22548</v>
      </c>
      <c r="E9" s="11">
        <v>26725</v>
      </c>
      <c r="F9" s="8">
        <v>2</v>
      </c>
      <c r="G9" s="9">
        <f t="shared" si="1"/>
        <v>145122</v>
      </c>
    </row>
    <row r="10" ht="14" customHeight="1" spans="1:7">
      <c r="A10" s="10" t="s">
        <v>13</v>
      </c>
      <c r="B10" s="4">
        <f t="shared" si="0"/>
        <v>79289</v>
      </c>
      <c r="C10" s="11">
        <v>26684</v>
      </c>
      <c r="D10" s="11">
        <v>24005</v>
      </c>
      <c r="E10" s="11">
        <v>28600</v>
      </c>
      <c r="F10" s="8">
        <v>2</v>
      </c>
      <c r="G10" s="9">
        <f t="shared" si="1"/>
        <v>158578</v>
      </c>
    </row>
    <row r="11" ht="14" customHeight="1" spans="1:7">
      <c r="A11" s="10" t="s">
        <v>14</v>
      </c>
      <c r="B11" s="4">
        <f t="shared" si="0"/>
        <v>35920</v>
      </c>
      <c r="C11" s="11">
        <v>11340</v>
      </c>
      <c r="D11" s="11">
        <v>11448</v>
      </c>
      <c r="E11" s="11">
        <v>13132</v>
      </c>
      <c r="F11" s="8">
        <v>2</v>
      </c>
      <c r="G11" s="9">
        <f t="shared" si="1"/>
        <v>71840</v>
      </c>
    </row>
    <row r="12" ht="14" customHeight="1" spans="1:7">
      <c r="A12" s="10" t="s">
        <v>15</v>
      </c>
      <c r="B12" s="4">
        <f t="shared" si="0"/>
        <v>44995</v>
      </c>
      <c r="C12" s="11">
        <v>14667</v>
      </c>
      <c r="D12" s="11">
        <v>12238</v>
      </c>
      <c r="E12" s="11">
        <v>18090</v>
      </c>
      <c r="F12" s="8">
        <v>2</v>
      </c>
      <c r="G12" s="9">
        <f>B12*F12</f>
        <v>89990</v>
      </c>
    </row>
    <row r="13" ht="14" customHeight="1" spans="1:7">
      <c r="A13" s="10" t="s">
        <v>16</v>
      </c>
      <c r="B13" s="4">
        <f t="shared" si="0"/>
        <v>89610</v>
      </c>
      <c r="C13" s="11">
        <v>28454</v>
      </c>
      <c r="D13" s="11">
        <v>27531</v>
      </c>
      <c r="E13" s="11">
        <v>33625</v>
      </c>
      <c r="F13" s="8">
        <v>1</v>
      </c>
      <c r="G13" s="9">
        <f t="shared" ref="G13:G18" si="2">SUM(B13*F13)</f>
        <v>89610</v>
      </c>
    </row>
    <row r="14" ht="14" customHeight="1" spans="1:7">
      <c r="A14" s="7" t="s">
        <v>17</v>
      </c>
      <c r="B14" s="4">
        <f t="shared" si="0"/>
        <v>17163</v>
      </c>
      <c r="C14" s="4">
        <f>SUM(C15:C20)</f>
        <v>5454</v>
      </c>
      <c r="D14" s="4">
        <f>SUM(D15:D20)</f>
        <v>5628</v>
      </c>
      <c r="E14" s="4">
        <f>SUM(E15:E20)</f>
        <v>6081</v>
      </c>
      <c r="F14" s="8"/>
      <c r="G14" s="9">
        <f>SUM(G15:G20)</f>
        <v>14375</v>
      </c>
    </row>
    <row r="15" ht="14" customHeight="1" spans="1:7">
      <c r="A15" s="10" t="s">
        <v>11</v>
      </c>
      <c r="B15" s="4">
        <f t="shared" ref="B15:B21" si="3">SUM(C15:E15)</f>
        <v>8232</v>
      </c>
      <c r="C15" s="11">
        <v>2479</v>
      </c>
      <c r="D15" s="11">
        <v>2688</v>
      </c>
      <c r="E15" s="11">
        <v>3065</v>
      </c>
      <c r="F15" s="8">
        <v>0.75</v>
      </c>
      <c r="G15" s="9">
        <f t="shared" si="2"/>
        <v>6174</v>
      </c>
    </row>
    <row r="16" ht="14" customHeight="1" spans="1:7">
      <c r="A16" s="10" t="s">
        <v>12</v>
      </c>
      <c r="B16" s="4">
        <f t="shared" si="3"/>
        <v>1950</v>
      </c>
      <c r="C16" s="11">
        <v>718</v>
      </c>
      <c r="D16" s="11">
        <v>643</v>
      </c>
      <c r="E16" s="11">
        <v>589</v>
      </c>
      <c r="F16" s="8">
        <v>1</v>
      </c>
      <c r="G16" s="9">
        <f t="shared" si="2"/>
        <v>1950</v>
      </c>
    </row>
    <row r="17" ht="14" customHeight="1" spans="1:7">
      <c r="A17" s="10" t="s">
        <v>13</v>
      </c>
      <c r="B17" s="4">
        <f t="shared" si="3"/>
        <v>3024</v>
      </c>
      <c r="C17" s="11">
        <v>966</v>
      </c>
      <c r="D17" s="11">
        <v>1021</v>
      </c>
      <c r="E17" s="11">
        <v>1037</v>
      </c>
      <c r="F17" s="8">
        <v>1</v>
      </c>
      <c r="G17" s="9">
        <f t="shared" si="2"/>
        <v>3024</v>
      </c>
    </row>
    <row r="18" ht="14" customHeight="1" spans="1:7">
      <c r="A18" s="10" t="s">
        <v>14</v>
      </c>
      <c r="B18" s="4">
        <f t="shared" si="3"/>
        <v>1290</v>
      </c>
      <c r="C18" s="11">
        <v>423</v>
      </c>
      <c r="D18" s="11">
        <v>439</v>
      </c>
      <c r="E18" s="11">
        <v>428</v>
      </c>
      <c r="F18" s="8">
        <v>1</v>
      </c>
      <c r="G18" s="9">
        <f t="shared" si="2"/>
        <v>1290</v>
      </c>
    </row>
    <row r="19" ht="14" customHeight="1" spans="1:7">
      <c r="A19" s="10" t="s">
        <v>15</v>
      </c>
      <c r="B19" s="4">
        <f t="shared" si="3"/>
        <v>1207</v>
      </c>
      <c r="C19" s="11">
        <v>460</v>
      </c>
      <c r="D19" s="11">
        <v>360</v>
      </c>
      <c r="E19" s="11">
        <v>387</v>
      </c>
      <c r="F19" s="8">
        <v>1</v>
      </c>
      <c r="G19" s="9">
        <f>B19*F19</f>
        <v>1207</v>
      </c>
    </row>
    <row r="20" ht="14" customHeight="1" spans="1:7">
      <c r="A20" s="10" t="s">
        <v>16</v>
      </c>
      <c r="B20" s="4">
        <f t="shared" si="3"/>
        <v>1460</v>
      </c>
      <c r="C20" s="11">
        <v>408</v>
      </c>
      <c r="D20" s="11">
        <v>477</v>
      </c>
      <c r="E20" s="11">
        <v>575</v>
      </c>
      <c r="F20" s="8">
        <v>0.5</v>
      </c>
      <c r="G20" s="9">
        <f t="shared" ref="G20:G25" si="4">SUM(B20*F20)</f>
        <v>730</v>
      </c>
    </row>
    <row r="21" ht="14" customHeight="1" spans="1:7">
      <c r="A21" s="7" t="s">
        <v>18</v>
      </c>
      <c r="B21" s="4">
        <f t="shared" si="3"/>
        <v>16321</v>
      </c>
      <c r="C21" s="4">
        <f>SUM(C22:C27)</f>
        <v>5027</v>
      </c>
      <c r="D21" s="4">
        <f>SUM(D22:D27)</f>
        <v>5041</v>
      </c>
      <c r="E21" s="4">
        <f>SUM(E22:E27)</f>
        <v>6253</v>
      </c>
      <c r="F21" s="4"/>
      <c r="G21" s="9">
        <f>SUM(G22:G27)</f>
        <v>26695.5</v>
      </c>
    </row>
    <row r="22" ht="14" customHeight="1" spans="1:7">
      <c r="A22" s="10" t="s">
        <v>11</v>
      </c>
      <c r="B22" s="4">
        <f t="shared" ref="B22:B28" si="5">SUM(C22:E22)</f>
        <v>7983</v>
      </c>
      <c r="C22" s="12">
        <v>2362</v>
      </c>
      <c r="D22" s="12">
        <v>2432</v>
      </c>
      <c r="E22" s="12">
        <v>3189</v>
      </c>
      <c r="F22" s="8">
        <v>1.5</v>
      </c>
      <c r="G22" s="9">
        <f t="shared" si="4"/>
        <v>11974.5</v>
      </c>
    </row>
    <row r="23" ht="14" customHeight="1" spans="1:7">
      <c r="A23" s="10" t="s">
        <v>12</v>
      </c>
      <c r="B23" s="4">
        <f t="shared" si="5"/>
        <v>1773</v>
      </c>
      <c r="C23" s="11">
        <v>483</v>
      </c>
      <c r="D23" s="11">
        <v>583</v>
      </c>
      <c r="E23" s="11">
        <v>707</v>
      </c>
      <c r="F23" s="8">
        <v>2</v>
      </c>
      <c r="G23" s="9">
        <f t="shared" si="4"/>
        <v>3546</v>
      </c>
    </row>
    <row r="24" ht="14" customHeight="1" spans="1:7">
      <c r="A24" s="10" t="s">
        <v>13</v>
      </c>
      <c r="B24" s="4">
        <f t="shared" si="5"/>
        <v>2113</v>
      </c>
      <c r="C24" s="11">
        <v>626</v>
      </c>
      <c r="D24" s="11">
        <v>705</v>
      </c>
      <c r="E24" s="11">
        <v>782</v>
      </c>
      <c r="F24" s="8">
        <v>2</v>
      </c>
      <c r="G24" s="9">
        <f t="shared" si="4"/>
        <v>4226</v>
      </c>
    </row>
    <row r="25" ht="14" customHeight="1" spans="1:7">
      <c r="A25" s="10" t="s">
        <v>14</v>
      </c>
      <c r="B25" s="4">
        <f t="shared" si="5"/>
        <v>1218</v>
      </c>
      <c r="C25" s="11">
        <v>356</v>
      </c>
      <c r="D25" s="11">
        <v>440</v>
      </c>
      <c r="E25" s="11">
        <v>422</v>
      </c>
      <c r="F25" s="8">
        <v>2</v>
      </c>
      <c r="G25" s="9">
        <f t="shared" si="4"/>
        <v>2436</v>
      </c>
    </row>
    <row r="26" ht="14" customHeight="1" spans="1:7">
      <c r="A26" s="10" t="s">
        <v>15</v>
      </c>
      <c r="B26" s="4">
        <f t="shared" si="5"/>
        <v>1279</v>
      </c>
      <c r="C26" s="11">
        <v>418</v>
      </c>
      <c r="D26" s="11">
        <v>376</v>
      </c>
      <c r="E26" s="11">
        <v>485</v>
      </c>
      <c r="F26" s="8">
        <v>2</v>
      </c>
      <c r="G26" s="9">
        <f>B26*F26</f>
        <v>2558</v>
      </c>
    </row>
    <row r="27" ht="14" customHeight="1" spans="1:7">
      <c r="A27" s="10" t="s">
        <v>16</v>
      </c>
      <c r="B27" s="4">
        <f t="shared" si="5"/>
        <v>1955</v>
      </c>
      <c r="C27" s="11">
        <v>782</v>
      </c>
      <c r="D27" s="11">
        <v>505</v>
      </c>
      <c r="E27" s="11">
        <v>668</v>
      </c>
      <c r="F27" s="8">
        <v>1</v>
      </c>
      <c r="G27" s="9">
        <f t="shared" ref="G27:G32" si="6">SUM(B27*F27)</f>
        <v>1955</v>
      </c>
    </row>
    <row r="28" ht="14" customHeight="1" spans="1:7">
      <c r="A28" s="7" t="s">
        <v>19</v>
      </c>
      <c r="B28" s="4">
        <f t="shared" si="5"/>
        <v>256</v>
      </c>
      <c r="C28" s="4">
        <f>SUM(C29:C34)</f>
        <v>92</v>
      </c>
      <c r="D28" s="4">
        <f>SUM(D29:D34)</f>
        <v>62</v>
      </c>
      <c r="E28" s="4">
        <f>SUM(E29:E34)</f>
        <v>102</v>
      </c>
      <c r="F28" s="8"/>
      <c r="G28" s="9">
        <f>SUM(G29:G34)</f>
        <v>412</v>
      </c>
    </row>
    <row r="29" ht="14" customHeight="1" spans="1:7">
      <c r="A29" s="10" t="s">
        <v>11</v>
      </c>
      <c r="B29" s="4">
        <f t="shared" ref="B29:B35" si="7">SUM(C29:E29)</f>
        <v>200</v>
      </c>
      <c r="C29" s="12">
        <v>66</v>
      </c>
      <c r="D29" s="12">
        <v>46</v>
      </c>
      <c r="E29" s="12">
        <v>88</v>
      </c>
      <c r="F29" s="8">
        <v>1.5</v>
      </c>
      <c r="G29" s="9">
        <f t="shared" si="6"/>
        <v>300</v>
      </c>
    </row>
    <row r="30" ht="14" customHeight="1" spans="1:7">
      <c r="A30" s="10" t="s">
        <v>12</v>
      </c>
      <c r="B30" s="4">
        <f t="shared" si="7"/>
        <v>25</v>
      </c>
      <c r="C30" s="12">
        <v>9</v>
      </c>
      <c r="D30" s="12">
        <v>10</v>
      </c>
      <c r="E30" s="12">
        <v>6</v>
      </c>
      <c r="F30" s="8">
        <v>2</v>
      </c>
      <c r="G30" s="9">
        <f t="shared" si="6"/>
        <v>50</v>
      </c>
    </row>
    <row r="31" ht="14" customHeight="1" spans="1:7">
      <c r="A31" s="10" t="s">
        <v>13</v>
      </c>
      <c r="B31" s="4">
        <f t="shared" si="7"/>
        <v>7</v>
      </c>
      <c r="C31" s="12"/>
      <c r="D31" s="12">
        <v>2</v>
      </c>
      <c r="E31" s="12">
        <v>5</v>
      </c>
      <c r="F31" s="8">
        <v>2</v>
      </c>
      <c r="G31" s="9">
        <f t="shared" si="6"/>
        <v>14</v>
      </c>
    </row>
    <row r="32" ht="14" customHeight="1" spans="1:7">
      <c r="A32" s="10" t="s">
        <v>14</v>
      </c>
      <c r="B32" s="4">
        <f t="shared" si="7"/>
        <v>1</v>
      </c>
      <c r="C32" s="12"/>
      <c r="D32" s="12"/>
      <c r="E32" s="12">
        <v>1</v>
      </c>
      <c r="F32" s="8">
        <v>2</v>
      </c>
      <c r="G32" s="9">
        <f t="shared" si="6"/>
        <v>2</v>
      </c>
    </row>
    <row r="33" ht="14" customHeight="1" spans="1:7">
      <c r="A33" s="10" t="s">
        <v>15</v>
      </c>
      <c r="B33" s="4">
        <f t="shared" si="7"/>
        <v>23</v>
      </c>
      <c r="C33" s="12">
        <v>17</v>
      </c>
      <c r="D33" s="12">
        <v>4</v>
      </c>
      <c r="E33" s="12">
        <v>2</v>
      </c>
      <c r="F33" s="8">
        <v>2</v>
      </c>
      <c r="G33" s="9">
        <f>B33*F33</f>
        <v>46</v>
      </c>
    </row>
    <row r="34" ht="14" customHeight="1" spans="1:7">
      <c r="A34" s="10" t="s">
        <v>16</v>
      </c>
      <c r="B34" s="4">
        <f t="shared" si="7"/>
        <v>0</v>
      </c>
      <c r="C34" s="12"/>
      <c r="D34" s="12"/>
      <c r="E34" s="12"/>
      <c r="F34" s="8">
        <v>1</v>
      </c>
      <c r="G34" s="9">
        <f t="shared" ref="G34:G37" si="8">SUM(B34*F34)</f>
        <v>0</v>
      </c>
    </row>
    <row r="35" ht="14" customHeight="1" spans="1:7">
      <c r="A35" s="7" t="s">
        <v>20</v>
      </c>
      <c r="B35" s="4">
        <f t="shared" si="7"/>
        <v>170542</v>
      </c>
      <c r="C35" s="13">
        <v>49345</v>
      </c>
      <c r="D35" s="13">
        <v>18808</v>
      </c>
      <c r="E35" s="13">
        <v>102389</v>
      </c>
      <c r="F35" s="8">
        <v>1</v>
      </c>
      <c r="G35" s="9">
        <f t="shared" si="8"/>
        <v>170542</v>
      </c>
    </row>
    <row r="36" ht="14" customHeight="1" spans="1:7">
      <c r="A36" s="10" t="s">
        <v>21</v>
      </c>
      <c r="B36" s="4"/>
      <c r="C36" s="13"/>
      <c r="D36" s="13"/>
      <c r="E36" s="4"/>
      <c r="F36" s="8"/>
      <c r="G36" s="9"/>
    </row>
    <row r="37" ht="14" customHeight="1" spans="1:7">
      <c r="A37" s="7" t="s">
        <v>22</v>
      </c>
      <c r="B37" s="4">
        <f>SUM(C37:E37)</f>
        <v>41487</v>
      </c>
      <c r="C37" s="11">
        <v>8999</v>
      </c>
      <c r="D37" s="11">
        <v>6422</v>
      </c>
      <c r="E37" s="11">
        <v>26066</v>
      </c>
      <c r="F37" s="8">
        <v>0.5</v>
      </c>
      <c r="G37" s="9">
        <f t="shared" si="8"/>
        <v>20743.5</v>
      </c>
    </row>
    <row r="38" ht="20.45" customHeight="1" spans="1:1">
      <c r="A38" s="14"/>
    </row>
    <row r="39" ht="20.45" customHeight="1" spans="1:7">
      <c r="A39" s="14" t="s">
        <v>23</v>
      </c>
      <c r="B39" s="14"/>
      <c r="C39" s="14"/>
      <c r="D39" s="14"/>
      <c r="E39" s="14"/>
      <c r="F39" s="14"/>
      <c r="G39" s="14"/>
    </row>
  </sheetData>
  <mergeCells count="7">
    <mergeCell ref="A1:G1"/>
    <mergeCell ref="F3:G3"/>
    <mergeCell ref="B4:E4"/>
    <mergeCell ref="A39:G39"/>
    <mergeCell ref="A4:A5"/>
    <mergeCell ref="F4:F5"/>
    <mergeCell ref="G4:G5"/>
  </mergeCells>
  <printOptions horizontalCentered="1" verticalCentered="1"/>
  <pageMargins left="0.432638888888889" right="0.275" top="0.393055555555556" bottom="2.08611111111111" header="0.511805555555556" footer="0.511805555555556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7-9月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江林</dc:creator>
  <cp:lastModifiedBy>WPS_1641985776</cp:lastModifiedBy>
  <dcterms:created xsi:type="dcterms:W3CDTF">2020-03-06T06:29:00Z</dcterms:created>
  <cp:lastPrinted>2021-10-19T07:25:00Z</cp:lastPrinted>
  <dcterms:modified xsi:type="dcterms:W3CDTF">2024-04-08T01:29:32Z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6C320E3E90B24E49AA18E14C1186D3F3_13</vt:lpwstr>
  </property>
  <property fmtid="{D5CDD505-2E9C-101B-9397-08002B2CF9AE}" pid="4" name="KSOReadingLayout">
    <vt:bool>true</vt:bool>
  </property>
</Properties>
</file>