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区财政" sheetId="1" r:id="rId1"/>
    <sheet name="市交通局" sheetId="2" r:id="rId2"/>
    <sheet name="区财政汇总表" sheetId="3" r:id="rId3"/>
    <sheet name="市交通局汇总表" sheetId="4" r:id="rId4"/>
  </sheets>
  <definedNames>
    <definedName name="_xlnm._FilterDatabase" localSheetId="0" hidden="1">区财政!$A$1:$N$159</definedName>
    <definedName name="_xlnm._FilterDatabase" localSheetId="1" hidden="1">市交通局!$A$1:$L$159</definedName>
  </definedNames>
  <calcPr calcId="144525"/>
</workbook>
</file>

<file path=xl/sharedStrings.xml><?xml version="1.0" encoding="utf-8"?>
<sst xmlns="http://schemas.openxmlformats.org/spreadsheetml/2006/main" count="2622" uniqueCount="458">
  <si>
    <t>武隆区2022年1-6月份农村客运区财政补贴明细表</t>
  </si>
  <si>
    <t xml:space="preserve">填报单位（盖章）：重庆市武隆区道路运输管理处                   填报时间：2022-7-7                   单位：元     </t>
  </si>
  <si>
    <t>序号</t>
  </si>
  <si>
    <t>单位名称</t>
  </si>
  <si>
    <t>车牌号</t>
  </si>
  <si>
    <t>起点</t>
  </si>
  <si>
    <t>终点</t>
  </si>
  <si>
    <t>座位数</t>
  </si>
  <si>
    <t>线路类别</t>
  </si>
  <si>
    <t>运力指标号</t>
  </si>
  <si>
    <t>运行时间</t>
  </si>
  <si>
    <t>运行天数</t>
  </si>
  <si>
    <t>补贴标准</t>
  </si>
  <si>
    <t>补贴金额</t>
  </si>
  <si>
    <t>应补贴金额</t>
  </si>
  <si>
    <t>备注</t>
  </si>
  <si>
    <t>十八分公司</t>
  </si>
  <si>
    <t>渝A8G199</t>
  </si>
  <si>
    <t>乌杨</t>
  </si>
  <si>
    <t>双河园</t>
  </si>
  <si>
    <t>行政村-行政村</t>
  </si>
  <si>
    <t>623200512</t>
  </si>
  <si>
    <t>2022-1-1--2022-6-30</t>
  </si>
  <si>
    <t>1.50/天/座</t>
  </si>
  <si>
    <t>渝A7G002</t>
  </si>
  <si>
    <t>623200513</t>
  </si>
  <si>
    <t>渝A9G277</t>
  </si>
  <si>
    <t>623200514</t>
  </si>
  <si>
    <t>渝A8G030</t>
  </si>
  <si>
    <t>911405146</t>
  </si>
  <si>
    <t>渝A1G187</t>
  </si>
  <si>
    <t>911405144</t>
  </si>
  <si>
    <t>渝A8G211</t>
  </si>
  <si>
    <t>2022-1-1--2022-3-31</t>
  </si>
  <si>
    <t>春运停运40天         2022.3.31报废</t>
  </si>
  <si>
    <t>渝G20279</t>
  </si>
  <si>
    <t>鸭江</t>
  </si>
  <si>
    <t>送月</t>
  </si>
  <si>
    <t>乡镇-行政村</t>
  </si>
  <si>
    <t>911396388</t>
  </si>
  <si>
    <t>渝A0G280</t>
  </si>
  <si>
    <t>911394780</t>
  </si>
  <si>
    <t>渝A5G757</t>
  </si>
  <si>
    <t>高楼</t>
  </si>
  <si>
    <t>911402877</t>
  </si>
  <si>
    <t>渝G22309</t>
  </si>
  <si>
    <t>623200487</t>
  </si>
  <si>
    <t>渝G23095</t>
  </si>
  <si>
    <t>623200488</t>
  </si>
  <si>
    <t>渝G23365</t>
  </si>
  <si>
    <t>623200489</t>
  </si>
  <si>
    <t>渝G28366</t>
  </si>
  <si>
    <t>623200672</t>
  </si>
  <si>
    <t>渝A7FB81</t>
  </si>
  <si>
    <t>62320271</t>
  </si>
  <si>
    <t>渝G22339</t>
  </si>
  <si>
    <t>凤游</t>
  </si>
  <si>
    <t>911396577</t>
  </si>
  <si>
    <t>渝AG3918</t>
  </si>
  <si>
    <t>623200414</t>
  </si>
  <si>
    <t>渝A07XN3</t>
  </si>
  <si>
    <t>谭坪</t>
  </si>
  <si>
    <t>62320263</t>
  </si>
  <si>
    <t>渝G25391</t>
  </si>
  <si>
    <t>623200585</t>
  </si>
  <si>
    <t>渝G23135</t>
  </si>
  <si>
    <t>送坪</t>
  </si>
  <si>
    <t>623200465</t>
  </si>
  <si>
    <t>渝G23067</t>
  </si>
  <si>
    <t>623200464</t>
  </si>
  <si>
    <t>渝G23382</t>
  </si>
  <si>
    <t>623200463</t>
  </si>
  <si>
    <t>渝G22292</t>
  </si>
  <si>
    <t>药黄观</t>
  </si>
  <si>
    <t>623200443</t>
  </si>
  <si>
    <t>渝G23270</t>
  </si>
  <si>
    <t>911399414</t>
  </si>
  <si>
    <t>渝A5XF69</t>
  </si>
  <si>
    <t>白马</t>
  </si>
  <si>
    <t>茅坪</t>
  </si>
  <si>
    <t>911403419</t>
  </si>
  <si>
    <t>2022-1-1--2022-5-17</t>
  </si>
  <si>
    <t>原运行火炉至大水     2022.6.24报废</t>
  </si>
  <si>
    <t>渝A3G755</t>
  </si>
  <si>
    <t>弹子</t>
  </si>
  <si>
    <t>623200638</t>
  </si>
  <si>
    <t>渝A8G668</t>
  </si>
  <si>
    <t>911403292</t>
  </si>
  <si>
    <t>渝AG5781</t>
  </si>
  <si>
    <t>623200639</t>
  </si>
  <si>
    <t>渝A7G372</t>
  </si>
  <si>
    <t>兴顺</t>
  </si>
  <si>
    <t>623200634</t>
  </si>
  <si>
    <t>渝A8G600</t>
  </si>
  <si>
    <t>623200635</t>
  </si>
  <si>
    <t>渝A7G180</t>
  </si>
  <si>
    <t>周家山</t>
  </si>
  <si>
    <t>911395767</t>
  </si>
  <si>
    <t>渝A6G771</t>
  </si>
  <si>
    <t>核桃坪</t>
  </si>
  <si>
    <t>911395770</t>
  </si>
  <si>
    <t>渝A1G992</t>
  </si>
  <si>
    <t>911395769</t>
  </si>
  <si>
    <t>渝G26312</t>
  </si>
  <si>
    <t>界牌</t>
  </si>
  <si>
    <t>911403452</t>
  </si>
  <si>
    <t>渝G26983</t>
  </si>
  <si>
    <t>前进</t>
  </si>
  <si>
    <t>623200413</t>
  </si>
  <si>
    <t>渝G26673</t>
  </si>
  <si>
    <t>简村</t>
  </si>
  <si>
    <t>623200456</t>
  </si>
  <si>
    <t>渝G27399</t>
  </si>
  <si>
    <t>生基坪</t>
  </si>
  <si>
    <t>623200583</t>
  </si>
  <si>
    <t>渝A87N8H</t>
  </si>
  <si>
    <t>胜利</t>
  </si>
  <si>
    <t>911408010</t>
  </si>
  <si>
    <t>原运行黄金村-城东村          春运停运40天        2022.5.9调整</t>
  </si>
  <si>
    <t>渝G20701</t>
  </si>
  <si>
    <t>东升</t>
  </si>
  <si>
    <t>623200401</t>
  </si>
  <si>
    <t>渝G20877</t>
  </si>
  <si>
    <t>623200402</t>
  </si>
  <si>
    <t>渝G23379</t>
  </si>
  <si>
    <t>623200446</t>
  </si>
  <si>
    <t>渝G19815</t>
  </si>
  <si>
    <t>香房</t>
  </si>
  <si>
    <t>623200501</t>
  </si>
  <si>
    <t>渝G20226</t>
  </si>
  <si>
    <t>623200503</t>
  </si>
  <si>
    <t>渝G20059</t>
  </si>
  <si>
    <t>623200502</t>
  </si>
  <si>
    <t>渝G25031</t>
  </si>
  <si>
    <t>623200504</t>
  </si>
  <si>
    <t>渝G23351</t>
  </si>
  <si>
    <t>623200500</t>
  </si>
  <si>
    <t>渝G20271</t>
  </si>
  <si>
    <t>车盘</t>
  </si>
  <si>
    <t>911396595</t>
  </si>
  <si>
    <t>渝G22533</t>
  </si>
  <si>
    <t>杨柳</t>
  </si>
  <si>
    <t>911403422</t>
  </si>
  <si>
    <t>2022-1-1--2022-5-26</t>
  </si>
  <si>
    <t>2022.5.26报废</t>
  </si>
  <si>
    <t>渝G22025</t>
  </si>
  <si>
    <t>2022-6-2--2022-6-30</t>
  </si>
  <si>
    <t>原运行武隆-双联       2022.6.2调整</t>
  </si>
  <si>
    <t>渝AS87F5</t>
  </si>
  <si>
    <t>庙岭</t>
  </si>
  <si>
    <t>911403428</t>
  </si>
  <si>
    <t>渝A12R3M</t>
  </si>
  <si>
    <t>羊角古镇</t>
  </si>
  <si>
    <t>永隆</t>
  </si>
  <si>
    <t>911403448</t>
  </si>
  <si>
    <t>实际运行火炉至大水</t>
  </si>
  <si>
    <t>渝A6G236</t>
  </si>
  <si>
    <t>碑垭</t>
  </si>
  <si>
    <t>911403429</t>
  </si>
  <si>
    <t>2022-2-26--2022-6-30</t>
  </si>
  <si>
    <t>原运行武隆至碑垭     2022.2.25调整</t>
  </si>
  <si>
    <t>渝G26925</t>
  </si>
  <si>
    <t>黄莺</t>
  </si>
  <si>
    <t>复兴</t>
  </si>
  <si>
    <t>911403290</t>
  </si>
  <si>
    <t>渝G26902</t>
  </si>
  <si>
    <t>911403291</t>
  </si>
  <si>
    <t>渝G26906</t>
  </si>
  <si>
    <t>群力村</t>
  </si>
  <si>
    <t>911407734</t>
  </si>
  <si>
    <t>2022-3-30--2022-6-30</t>
  </si>
  <si>
    <t>原运行武隆至黄莺     2022.3.29调整</t>
  </si>
  <si>
    <t>渝G22210</t>
  </si>
  <si>
    <t>911403294</t>
  </si>
  <si>
    <t>2022-4-16--2022-6-30</t>
  </si>
  <si>
    <t>原运行武隆至桐梓     2022.4.15调整</t>
  </si>
  <si>
    <t>渝G26705</t>
  </si>
  <si>
    <t>江口</t>
  </si>
  <si>
    <t>六棱</t>
  </si>
  <si>
    <t>911403450</t>
  </si>
  <si>
    <t>渝G26771</t>
  </si>
  <si>
    <t>落心</t>
  </si>
  <si>
    <t>911403425</t>
  </si>
  <si>
    <t>渝G20960</t>
  </si>
  <si>
    <t>911403424</t>
  </si>
  <si>
    <t>渝G26750</t>
  </si>
  <si>
    <t>邹家村</t>
  </si>
  <si>
    <t>911403430</t>
  </si>
  <si>
    <t>渝G26637</t>
  </si>
  <si>
    <t>911403431</t>
  </si>
  <si>
    <t>渝G26770</t>
  </si>
  <si>
    <t>浩口村</t>
  </si>
  <si>
    <t>911403417</t>
  </si>
  <si>
    <t>渝A76YC7</t>
  </si>
  <si>
    <t>911403416</t>
  </si>
  <si>
    <t>2022-2-18--2022-6-30</t>
  </si>
  <si>
    <t>2022.2.18开始运行           实际运行关庙至大水</t>
  </si>
  <si>
    <t>渝A78G88</t>
  </si>
  <si>
    <t>911403415</t>
  </si>
  <si>
    <t>渝AW6D17</t>
  </si>
  <si>
    <t>石桥</t>
  </si>
  <si>
    <t>天池</t>
  </si>
  <si>
    <t>62320304</t>
  </si>
  <si>
    <t>渝AK1K67</t>
  </si>
  <si>
    <t>623200403</t>
  </si>
  <si>
    <t>渝A0KQ15</t>
  </si>
  <si>
    <t>香龙</t>
  </si>
  <si>
    <t>911394581</t>
  </si>
  <si>
    <t>渝A2TC76</t>
  </si>
  <si>
    <t>大坪</t>
  </si>
  <si>
    <t>911394579</t>
  </si>
  <si>
    <t>渝A09G78</t>
  </si>
  <si>
    <t>高隆</t>
  </si>
  <si>
    <t>911403353</t>
  </si>
  <si>
    <t>渝G20390</t>
  </si>
  <si>
    <t>兴隆</t>
  </si>
  <si>
    <t>911403351</t>
  </si>
  <si>
    <t>渝G21777</t>
  </si>
  <si>
    <t>天星</t>
  </si>
  <si>
    <t>911402793</t>
  </si>
  <si>
    <t>渝A71G97</t>
  </si>
  <si>
    <t>铜锣村</t>
  </si>
  <si>
    <t>911403456</t>
  </si>
  <si>
    <t>渝A68G60</t>
  </si>
  <si>
    <t>911403457</t>
  </si>
  <si>
    <t>渝G23392</t>
  </si>
  <si>
    <t>云峰</t>
  </si>
  <si>
    <t>623200510</t>
  </si>
  <si>
    <t>渝AG5166</t>
  </si>
  <si>
    <t>623200509</t>
  </si>
  <si>
    <t>渝G27333</t>
  </si>
  <si>
    <t>芙蓉洞</t>
  </si>
  <si>
    <t>623200565</t>
  </si>
  <si>
    <t>渝G21003</t>
  </si>
  <si>
    <t>城东村</t>
  </si>
  <si>
    <t>东山</t>
  </si>
  <si>
    <t>911403453</t>
  </si>
  <si>
    <t>渝G21276</t>
  </si>
  <si>
    <t>火炉</t>
  </si>
  <si>
    <t>徐家</t>
  </si>
  <si>
    <t>911394781</t>
  </si>
  <si>
    <t>渝A57FB3</t>
  </si>
  <si>
    <t>911399413</t>
  </si>
  <si>
    <t>渝D80X30</t>
  </si>
  <si>
    <t>911400077</t>
  </si>
  <si>
    <t>渝A02GG8</t>
  </si>
  <si>
    <t>鲁家岩</t>
  </si>
  <si>
    <t>62320280</t>
  </si>
  <si>
    <t>渝AN65D3</t>
  </si>
  <si>
    <t>青杠</t>
  </si>
  <si>
    <t>911403423</t>
  </si>
  <si>
    <t>渝A53LJ2</t>
  </si>
  <si>
    <t>623200657</t>
  </si>
  <si>
    <t>渝A6HP77</t>
  </si>
  <si>
    <t>911397266</t>
  </si>
  <si>
    <t>渝A675N5</t>
  </si>
  <si>
    <t>623200642</t>
  </si>
  <si>
    <t>渝D80T56</t>
  </si>
  <si>
    <t>623200655</t>
  </si>
  <si>
    <t>渝A30KV1</t>
  </si>
  <si>
    <t>623200656</t>
  </si>
  <si>
    <t>渝A11B3N</t>
  </si>
  <si>
    <t>911397267</t>
  </si>
  <si>
    <t>渝A1LP56</t>
  </si>
  <si>
    <t>62320239</t>
  </si>
  <si>
    <t>渝A8LF58</t>
  </si>
  <si>
    <t>大水</t>
  </si>
  <si>
    <t>911400515</t>
  </si>
  <si>
    <t>渝A52ZH0</t>
  </si>
  <si>
    <t>623200653</t>
  </si>
  <si>
    <t>渝D111R6</t>
  </si>
  <si>
    <t>2022-5-23--2022-6-30</t>
  </si>
  <si>
    <t>新增</t>
  </si>
  <si>
    <t>渝A66H0C</t>
  </si>
  <si>
    <t>623200652</t>
  </si>
  <si>
    <t>渝A11B5M</t>
  </si>
  <si>
    <t>623200651</t>
  </si>
  <si>
    <t>渝A6AN50</t>
  </si>
  <si>
    <t>911403427</t>
  </si>
  <si>
    <t>渝AR9W69</t>
  </si>
  <si>
    <t>关庙</t>
  </si>
  <si>
    <t>623200643</t>
  </si>
  <si>
    <t>渝A2UD67</t>
  </si>
  <si>
    <t>623200644</t>
  </si>
  <si>
    <t>渝A8KZ56</t>
  </si>
  <si>
    <t>大田</t>
  </si>
  <si>
    <t>623200668</t>
  </si>
  <si>
    <t>渝A255TK</t>
  </si>
  <si>
    <t>623200671</t>
  </si>
  <si>
    <t>2022-5-18--2022-6-30</t>
  </si>
  <si>
    <t>渝A8ZG29</t>
  </si>
  <si>
    <t>623200669</t>
  </si>
  <si>
    <t>渝A0ET98</t>
  </si>
  <si>
    <t>623200670</t>
  </si>
  <si>
    <t>渝A50WL3</t>
  </si>
  <si>
    <t>623200647</t>
  </si>
  <si>
    <t>渝AN1K56</t>
  </si>
  <si>
    <t>623200649</t>
  </si>
  <si>
    <t>渝A51A7P</t>
  </si>
  <si>
    <t>万峰</t>
  </si>
  <si>
    <t>911403443</t>
  </si>
  <si>
    <t>渝AN6Q08</t>
  </si>
  <si>
    <t>911403444</t>
  </si>
  <si>
    <t>渝G22175</t>
  </si>
  <si>
    <t>桐梓</t>
  </si>
  <si>
    <t>香树</t>
  </si>
  <si>
    <t>911403357</t>
  </si>
  <si>
    <t>渝G19075</t>
  </si>
  <si>
    <t>双凤</t>
  </si>
  <si>
    <t>911403354</t>
  </si>
  <si>
    <t>渝G25785</t>
  </si>
  <si>
    <t>官田</t>
  </si>
  <si>
    <t>911403355</t>
  </si>
  <si>
    <t>渝G25825</t>
  </si>
  <si>
    <t>长征</t>
  </si>
  <si>
    <t>911403356</t>
  </si>
  <si>
    <t>渝G25870</t>
  </si>
  <si>
    <t>两河</t>
  </si>
  <si>
    <t>911403286</t>
  </si>
  <si>
    <t>渝G21106</t>
  </si>
  <si>
    <t>仙女山</t>
  </si>
  <si>
    <t>仙女</t>
  </si>
  <si>
    <t>911403440</t>
  </si>
  <si>
    <t>打印临时线路牌      2022.3.30-4.7武隆-保丰</t>
  </si>
  <si>
    <t>渝A5G500</t>
  </si>
  <si>
    <t>911403435</t>
  </si>
  <si>
    <t>渝A2G622</t>
  </si>
  <si>
    <t>911403433</t>
  </si>
  <si>
    <t>打印临时线路牌      2022.1.5-1.18武隆-万州2022.1.19-2.18武隆-万州                            2022.2.18-3.20武隆-万州 2022.4.2-4.6武隆-万州               2022.4.27-4.30武隆-平桥     包车2022.3.8-3.8          武隆-白果坪               2022.4.18-4.19武隆-北培                2022.4.19-4.21武隆-奉节                2022.5.10-5.11武隆-渝北</t>
  </si>
  <si>
    <t>渝A2G576</t>
  </si>
  <si>
    <t>911403436</t>
  </si>
  <si>
    <t>打印临时线路牌      2022.1.27-1.29武隆-平桥 2022.3.11-3.18武隆-丰都        2022.5.23-6.2武隆-彭水     包车2022.1.2-1.3           武隆-北培           2022.1.5-1.5武隆-白马           2022.1.19-1.28武隆-彭水         2022.1.29-2.5武隆-永川             2022.2.7-2.8武隆-巴南                 2022.2.21-2.21武隆-渝北 2022.3.8-3.9武隆-石桥             2022.5.21-5.22武隆-渝北</t>
  </si>
  <si>
    <t>渝A9G557</t>
  </si>
  <si>
    <t>911403437</t>
  </si>
  <si>
    <t>渝A3G977</t>
  </si>
  <si>
    <t>911403441</t>
  </si>
  <si>
    <t>渝A01G03</t>
  </si>
  <si>
    <t>911403438</t>
  </si>
  <si>
    <t>渝A58G70</t>
  </si>
  <si>
    <t>911403432</t>
  </si>
  <si>
    <t>渝A355G2</t>
  </si>
  <si>
    <t>911407378</t>
  </si>
  <si>
    <t>2022-1-28--2022-6-30</t>
  </si>
  <si>
    <t>渝A366G7</t>
  </si>
  <si>
    <t>911407379</t>
  </si>
  <si>
    <t>渝A399G9</t>
  </si>
  <si>
    <t>911407382</t>
  </si>
  <si>
    <t>渝A01G23</t>
  </si>
  <si>
    <t>911407381</t>
  </si>
  <si>
    <t>渝A229G1</t>
  </si>
  <si>
    <t>911407380</t>
  </si>
  <si>
    <t>渝A53G32</t>
  </si>
  <si>
    <t>911403439</t>
  </si>
  <si>
    <t>渝A38J8E</t>
  </si>
  <si>
    <t>911406009</t>
  </si>
  <si>
    <t>渝A7TG22</t>
  </si>
  <si>
    <t>911406008</t>
  </si>
  <si>
    <t>渝G21002</t>
  </si>
  <si>
    <t>龙宝塘村</t>
  </si>
  <si>
    <t>911403420</t>
  </si>
  <si>
    <t>渝A8PZ97</t>
  </si>
  <si>
    <t>911403421</t>
  </si>
  <si>
    <t>2022-1-1--2022-5-11</t>
  </si>
  <si>
    <t>原运行火炉-大田     2022.6.24报废</t>
  </si>
  <si>
    <t>渝A212G5</t>
  </si>
  <si>
    <t>白果村</t>
  </si>
  <si>
    <t>911407385</t>
  </si>
  <si>
    <t>渝A228G0</t>
  </si>
  <si>
    <t>911407386</t>
  </si>
  <si>
    <t>渝A82G12</t>
  </si>
  <si>
    <t>911407383</t>
  </si>
  <si>
    <t>渝A83G82</t>
  </si>
  <si>
    <t>911407384</t>
  </si>
  <si>
    <t>渝A08K2Q</t>
  </si>
  <si>
    <t>坨田</t>
  </si>
  <si>
    <t>911401694</t>
  </si>
  <si>
    <t>实际运行火炉至青杠</t>
  </si>
  <si>
    <t>渝A90G30</t>
  </si>
  <si>
    <t>木根</t>
  </si>
  <si>
    <t>911401693</t>
  </si>
  <si>
    <t>渝G20665</t>
  </si>
  <si>
    <t>土坎</t>
  </si>
  <si>
    <t>石坝</t>
  </si>
  <si>
    <t>911394575</t>
  </si>
  <si>
    <t>渝A23Z5U</t>
  </si>
  <si>
    <t>铁炉</t>
  </si>
  <si>
    <t>911394571</t>
  </si>
  <si>
    <t xml:space="preserve">春运停运40天 </t>
  </si>
  <si>
    <t>渝A7RL19</t>
  </si>
  <si>
    <t>911394572</t>
  </si>
  <si>
    <t>2022-5-18--2022-6-24</t>
  </si>
  <si>
    <t>2022.6.24报废</t>
  </si>
  <si>
    <t>渝A311G6</t>
  </si>
  <si>
    <t>黄桷千</t>
  </si>
  <si>
    <t>911403287</t>
  </si>
  <si>
    <t>渝G21021</t>
  </si>
  <si>
    <t>五龙</t>
  </si>
  <si>
    <t>911403293</t>
  </si>
  <si>
    <t>2022-1-1--2022-2-24</t>
  </si>
  <si>
    <t>2022.2.24报废</t>
  </si>
  <si>
    <t>渝G21016</t>
  </si>
  <si>
    <t>2022-1-1--2022-3-9</t>
  </si>
  <si>
    <t>2022-3-10--2022-6-30</t>
  </si>
  <si>
    <t>渝G20217</t>
  </si>
  <si>
    <t>黄金村</t>
  </si>
  <si>
    <t>2022-1-1--2022-3-10</t>
  </si>
  <si>
    <t>打印临时线路牌      2022.2.16-3.18武隆-保丰2022.3.10报废</t>
  </si>
  <si>
    <t>渝G20685</t>
  </si>
  <si>
    <t>2022-1--1--2022-4-20</t>
  </si>
  <si>
    <r>
      <t>2022.5.7</t>
    </r>
    <r>
      <rPr>
        <sz val="8"/>
        <rFont val="宋体"/>
        <charset val="134"/>
      </rPr>
      <t>报废</t>
    </r>
  </si>
  <si>
    <t>渝G20296</t>
  </si>
  <si>
    <t>武隆</t>
  </si>
  <si>
    <t>后坪</t>
  </si>
  <si>
    <t>城区-乡镇</t>
  </si>
  <si>
    <t>623200564</t>
  </si>
  <si>
    <t>2.50/天/座</t>
  </si>
  <si>
    <t>深度贫困乡</t>
  </si>
  <si>
    <t>渝G26651</t>
  </si>
  <si>
    <t>623200667</t>
  </si>
  <si>
    <t>渝G21789</t>
  </si>
  <si>
    <t>高坪</t>
  </si>
  <si>
    <t>城区-行政村</t>
  </si>
  <si>
    <t>911402831</t>
  </si>
  <si>
    <t>渝A6G727</t>
  </si>
  <si>
    <t>白鹤</t>
  </si>
  <si>
    <t>911402792</t>
  </si>
  <si>
    <t>渝G26735</t>
  </si>
  <si>
    <t>中岭</t>
  </si>
  <si>
    <t>911402830</t>
  </si>
  <si>
    <t>双联</t>
  </si>
  <si>
    <t>2022-1-1-2022-5-31</t>
  </si>
  <si>
    <t>深度贫困乡          2022.6.2调整白马到杨柳</t>
  </si>
  <si>
    <t>渝G25705</t>
  </si>
  <si>
    <t>乡镇-乡镇</t>
  </si>
  <si>
    <t>911402789</t>
  </si>
  <si>
    <t>渝G25320</t>
  </si>
  <si>
    <t>911402790</t>
  </si>
  <si>
    <t>渝G25872</t>
  </si>
  <si>
    <t>911402832</t>
  </si>
  <si>
    <t>渝G25729</t>
  </si>
  <si>
    <t>911402833</t>
  </si>
  <si>
    <t>合计</t>
  </si>
  <si>
    <t>分管领导（审核）：                                           科室负责人（审核）：                                            制表人：</t>
  </si>
  <si>
    <t>武隆区2022年1-6月份农村客运市交通局补贴明细表</t>
  </si>
  <si>
    <t>打印临时线路牌      2022.1.5-1.18武隆-万州2022.1.19-2.18武隆-万州                            2022.2.18-3.20武隆-万州 2022.4.2-4.6武隆-万州               2022.4.27-4.30武隆-平桥     包车2022.3.8-3.8         武隆-白果坪            2022.4.18-4.19武隆-北培                2022.4.19-4.21武隆-奉节                2022.5.10-5.11武隆-渝北</t>
  </si>
  <si>
    <t>打印临时线路牌      2022.1.27-1.29武隆-平桥 2022.3.11-3.18武隆-丰都        2022.5.23-6.2武隆-彭水     包车2022.1.2-1.3         武隆-北培         2022.1.5-1.5武隆-白马           2022.1.19-1.28武隆-彭水         2022.1.29-2.5武隆-永川             2022.2.7-2.8武隆-巴南                 2022.2.21-2.21武隆-渝北 2022.3.8-3.9武隆-石桥             2022.5.21-5.22武隆-渝北</t>
  </si>
  <si>
    <t>原运行火炉-大田2022.6.24报废</t>
  </si>
  <si>
    <t>武隆区2022年1-6月份农村客运营运补贴区财政补贴汇总表</t>
  </si>
  <si>
    <t xml:space="preserve">填报单位（盖章）：重庆市武隆区道路运输管理处                填报时间：2021年7月7日                          单位：元                                            </t>
  </si>
  <si>
    <t>座位</t>
  </si>
  <si>
    <t>运行总天数</t>
  </si>
  <si>
    <t>重庆市汽车运输（集团）有限责任公司十八分公司</t>
  </si>
  <si>
    <t>1.5元/天/座</t>
  </si>
  <si>
    <t>2.5元/天/座</t>
  </si>
  <si>
    <t>主要领导：                      分管领导（审核）：                     科室负责人（审核）：                         制表人：</t>
  </si>
  <si>
    <t xml:space="preserve">        制表人：</t>
  </si>
  <si>
    <t>武隆区2022年1-6月份农村客运营运补贴市交通局补贴汇总表</t>
  </si>
  <si>
    <t xml:space="preserve">填报单位（盖章）：重庆市武隆区道路运输管理处                填报时间：2021年7月7日                         单位：元                                          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</si>
</sst>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yyyy&quot;年&quot;m&quot;月&quot;d&quot;日&quot;;@"/>
    <numFmt numFmtId="180" formatCode="yyyy/m/d;@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454545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7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179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15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9"/>
  <sheetViews>
    <sheetView topLeftCell="A144" workbookViewId="0">
      <selection activeCell="A8" sqref="$A8:$XFD155"/>
    </sheetView>
  </sheetViews>
  <sheetFormatPr defaultColWidth="8.89166666666667" defaultRowHeight="13.5"/>
  <cols>
    <col min="1" max="1" width="3.875" style="29" customWidth="1"/>
    <col min="2" max="2" width="9" style="29" customWidth="1"/>
    <col min="3" max="5" width="9.25" style="28" customWidth="1"/>
    <col min="6" max="6" width="7.125" style="28" customWidth="1"/>
    <col min="7" max="7" width="11" style="28" customWidth="1"/>
    <col min="8" max="8" width="11.25" style="28" customWidth="1"/>
    <col min="9" max="9" width="16.125" style="28" customWidth="1"/>
    <col min="10" max="10" width="7.625" style="28" customWidth="1"/>
    <col min="11" max="11" width="8.89166666666667" style="28"/>
    <col min="12" max="12" width="8.89166666666667" style="30"/>
    <col min="13" max="13" width="6.75" style="28" customWidth="1"/>
    <col min="14" max="14" width="20.875" style="29" customWidth="1"/>
  </cols>
  <sheetData>
    <row r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43"/>
      <c r="M1" s="32"/>
      <c r="N1" s="32"/>
    </row>
    <row r="2" ht="25" customHeight="1" spans="1:1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43"/>
      <c r="M2" s="32"/>
      <c r="N2" s="32"/>
    </row>
    <row r="3" s="74" customFormat="1" spans="1:14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  <c r="M3" s="75"/>
      <c r="N3" s="75"/>
    </row>
    <row r="4" ht="23" customHeight="1" spans="1:14">
      <c r="A4" s="34" t="s">
        <v>2</v>
      </c>
      <c r="B4" s="35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5" t="s">
        <v>12</v>
      </c>
      <c r="L4" s="47" t="s">
        <v>13</v>
      </c>
      <c r="M4" s="48" t="s">
        <v>14</v>
      </c>
      <c r="N4" s="35" t="s">
        <v>15</v>
      </c>
    </row>
    <row r="5" ht="23" customHeight="1" spans="1:14">
      <c r="A5" s="36">
        <v>1</v>
      </c>
      <c r="B5" s="37" t="s">
        <v>16</v>
      </c>
      <c r="C5" s="38" t="s">
        <v>17</v>
      </c>
      <c r="D5" s="38" t="s">
        <v>18</v>
      </c>
      <c r="E5" s="38" t="s">
        <v>19</v>
      </c>
      <c r="F5" s="39">
        <v>28</v>
      </c>
      <c r="G5" s="39" t="s">
        <v>20</v>
      </c>
      <c r="H5" s="38" t="s">
        <v>21</v>
      </c>
      <c r="I5" s="50" t="s">
        <v>22</v>
      </c>
      <c r="J5" s="38">
        <v>179</v>
      </c>
      <c r="K5" s="36" t="s">
        <v>23</v>
      </c>
      <c r="L5" s="51">
        <v>7518</v>
      </c>
      <c r="M5" s="36"/>
      <c r="N5" s="77"/>
    </row>
    <row r="6" ht="23" customHeight="1" spans="1:14">
      <c r="A6" s="36">
        <v>2</v>
      </c>
      <c r="B6" s="37" t="s">
        <v>16</v>
      </c>
      <c r="C6" s="38" t="s">
        <v>24</v>
      </c>
      <c r="D6" s="38" t="s">
        <v>18</v>
      </c>
      <c r="E6" s="38" t="s">
        <v>19</v>
      </c>
      <c r="F6" s="39">
        <v>28</v>
      </c>
      <c r="G6" s="39" t="s">
        <v>20</v>
      </c>
      <c r="H6" s="38" t="s">
        <v>25</v>
      </c>
      <c r="I6" s="50" t="s">
        <v>22</v>
      </c>
      <c r="J6" s="38">
        <v>179</v>
      </c>
      <c r="K6" s="36" t="s">
        <v>23</v>
      </c>
      <c r="L6" s="51">
        <v>7518</v>
      </c>
      <c r="M6" s="53"/>
      <c r="N6" s="36"/>
    </row>
    <row r="7" ht="23" customHeight="1" spans="1:14">
      <c r="A7" s="36">
        <v>3</v>
      </c>
      <c r="B7" s="37" t="s">
        <v>16</v>
      </c>
      <c r="C7" s="38" t="s">
        <v>26</v>
      </c>
      <c r="D7" s="38" t="s">
        <v>18</v>
      </c>
      <c r="E7" s="38" t="s">
        <v>19</v>
      </c>
      <c r="F7" s="39">
        <v>28</v>
      </c>
      <c r="G7" s="39" t="s">
        <v>20</v>
      </c>
      <c r="H7" s="38" t="s">
        <v>27</v>
      </c>
      <c r="I7" s="50" t="s">
        <v>22</v>
      </c>
      <c r="J7" s="38">
        <v>179</v>
      </c>
      <c r="K7" s="36" t="s">
        <v>23</v>
      </c>
      <c r="L7" s="51">
        <v>7518</v>
      </c>
      <c r="M7" s="53"/>
      <c r="N7" s="36"/>
    </row>
    <row r="8" s="26" customFormat="1" ht="23" customHeight="1" spans="1:14">
      <c r="A8" s="40">
        <v>4</v>
      </c>
      <c r="B8" s="41" t="s">
        <v>16</v>
      </c>
      <c r="C8" s="40" t="s">
        <v>28</v>
      </c>
      <c r="D8" s="40" t="s">
        <v>18</v>
      </c>
      <c r="E8" s="40" t="s">
        <v>19</v>
      </c>
      <c r="F8" s="42">
        <v>34</v>
      </c>
      <c r="G8" s="42" t="s">
        <v>20</v>
      </c>
      <c r="H8" s="40" t="s">
        <v>29</v>
      </c>
      <c r="I8" s="54" t="s">
        <v>22</v>
      </c>
      <c r="J8" s="40">
        <v>179</v>
      </c>
      <c r="K8" s="40" t="s">
        <v>23</v>
      </c>
      <c r="L8" s="55">
        <f>J8*34*1.5</f>
        <v>9129</v>
      </c>
      <c r="M8" s="56"/>
      <c r="N8" s="41"/>
    </row>
    <row r="9" s="26" customFormat="1" ht="47" customHeight="1" spans="1:14">
      <c r="A9" s="40">
        <v>5</v>
      </c>
      <c r="B9" s="41" t="s">
        <v>16</v>
      </c>
      <c r="C9" s="40" t="s">
        <v>30</v>
      </c>
      <c r="D9" s="40" t="s">
        <v>18</v>
      </c>
      <c r="E9" s="40" t="s">
        <v>19</v>
      </c>
      <c r="F9" s="42">
        <v>34</v>
      </c>
      <c r="G9" s="42" t="s">
        <v>20</v>
      </c>
      <c r="H9" s="40" t="s">
        <v>31</v>
      </c>
      <c r="I9" s="54" t="s">
        <v>22</v>
      </c>
      <c r="J9" s="40">
        <v>179</v>
      </c>
      <c r="K9" s="40" t="s">
        <v>23</v>
      </c>
      <c r="L9" s="55">
        <f>J9*F9*1.5</f>
        <v>9129</v>
      </c>
      <c r="M9" s="56"/>
      <c r="N9" s="41"/>
    </row>
    <row r="10" s="26" customFormat="1" ht="23" customHeight="1" spans="1:14">
      <c r="A10" s="40">
        <v>6</v>
      </c>
      <c r="B10" s="41" t="s">
        <v>16</v>
      </c>
      <c r="C10" s="40" t="s">
        <v>32</v>
      </c>
      <c r="D10" s="40" t="s">
        <v>18</v>
      </c>
      <c r="E10" s="40" t="s">
        <v>19</v>
      </c>
      <c r="F10" s="42">
        <v>28</v>
      </c>
      <c r="G10" s="42" t="s">
        <v>20</v>
      </c>
      <c r="H10" s="40">
        <v>623200515</v>
      </c>
      <c r="I10" s="54" t="s">
        <v>33</v>
      </c>
      <c r="J10" s="40">
        <v>48</v>
      </c>
      <c r="K10" s="40" t="s">
        <v>23</v>
      </c>
      <c r="L10" s="55">
        <f>J10*28*1.5</f>
        <v>2016</v>
      </c>
      <c r="M10" s="56"/>
      <c r="N10" s="41" t="s">
        <v>34</v>
      </c>
    </row>
    <row r="11" s="25" customFormat="1" ht="23" customHeight="1" spans="1:14">
      <c r="A11" s="40">
        <v>7</v>
      </c>
      <c r="B11" s="41" t="s">
        <v>16</v>
      </c>
      <c r="C11" s="40" t="s">
        <v>35</v>
      </c>
      <c r="D11" s="40" t="s">
        <v>36</v>
      </c>
      <c r="E11" s="40" t="s">
        <v>37</v>
      </c>
      <c r="F11" s="42">
        <v>13</v>
      </c>
      <c r="G11" s="42" t="s">
        <v>38</v>
      </c>
      <c r="H11" s="40" t="s">
        <v>39</v>
      </c>
      <c r="I11" s="54" t="s">
        <v>22</v>
      </c>
      <c r="J11" s="40">
        <v>179</v>
      </c>
      <c r="K11" s="40" t="s">
        <v>23</v>
      </c>
      <c r="L11" s="55">
        <v>3490.5</v>
      </c>
      <c r="M11" s="56"/>
      <c r="N11" s="40"/>
    </row>
    <row r="12" s="25" customFormat="1" ht="23" customHeight="1" spans="1:14">
      <c r="A12" s="40">
        <v>8</v>
      </c>
      <c r="B12" s="41" t="s">
        <v>16</v>
      </c>
      <c r="C12" s="40" t="s">
        <v>40</v>
      </c>
      <c r="D12" s="40" t="s">
        <v>36</v>
      </c>
      <c r="E12" s="40" t="s">
        <v>37</v>
      </c>
      <c r="F12" s="42">
        <v>13</v>
      </c>
      <c r="G12" s="42" t="s">
        <v>38</v>
      </c>
      <c r="H12" s="40" t="s">
        <v>41</v>
      </c>
      <c r="I12" s="54" t="s">
        <v>22</v>
      </c>
      <c r="J12" s="40">
        <v>179</v>
      </c>
      <c r="K12" s="40" t="s">
        <v>23</v>
      </c>
      <c r="L12" s="55">
        <v>3490.5</v>
      </c>
      <c r="M12" s="56"/>
      <c r="N12" s="40"/>
    </row>
    <row r="13" s="25" customFormat="1" ht="23" customHeight="1" spans="1:14">
      <c r="A13" s="40">
        <v>9</v>
      </c>
      <c r="B13" s="41" t="s">
        <v>16</v>
      </c>
      <c r="C13" s="40" t="s">
        <v>42</v>
      </c>
      <c r="D13" s="40" t="s">
        <v>36</v>
      </c>
      <c r="E13" s="40" t="s">
        <v>43</v>
      </c>
      <c r="F13" s="42">
        <v>18</v>
      </c>
      <c r="G13" s="42" t="s">
        <v>38</v>
      </c>
      <c r="H13" s="40" t="s">
        <v>44</v>
      </c>
      <c r="I13" s="54" t="s">
        <v>22</v>
      </c>
      <c r="J13" s="40">
        <v>179</v>
      </c>
      <c r="K13" s="40" t="s">
        <v>23</v>
      </c>
      <c r="L13" s="55">
        <v>4833</v>
      </c>
      <c r="M13" s="56"/>
      <c r="N13" s="40"/>
    </row>
    <row r="14" s="25" customFormat="1" ht="23" customHeight="1" spans="1:14">
      <c r="A14" s="40">
        <v>10</v>
      </c>
      <c r="B14" s="41" t="s">
        <v>16</v>
      </c>
      <c r="C14" s="40" t="s">
        <v>45</v>
      </c>
      <c r="D14" s="40" t="s">
        <v>36</v>
      </c>
      <c r="E14" s="40" t="s">
        <v>43</v>
      </c>
      <c r="F14" s="42">
        <v>13</v>
      </c>
      <c r="G14" s="42" t="s">
        <v>38</v>
      </c>
      <c r="H14" s="40" t="s">
        <v>46</v>
      </c>
      <c r="I14" s="54" t="s">
        <v>22</v>
      </c>
      <c r="J14" s="40">
        <v>179</v>
      </c>
      <c r="K14" s="40" t="s">
        <v>23</v>
      </c>
      <c r="L14" s="55">
        <v>3490.5</v>
      </c>
      <c r="M14" s="56"/>
      <c r="N14" s="40"/>
    </row>
    <row r="15" s="25" customFormat="1" ht="23" customHeight="1" spans="1:14">
      <c r="A15" s="40">
        <v>11</v>
      </c>
      <c r="B15" s="41" t="s">
        <v>16</v>
      </c>
      <c r="C15" s="40" t="s">
        <v>47</v>
      </c>
      <c r="D15" s="40" t="s">
        <v>36</v>
      </c>
      <c r="E15" s="40" t="s">
        <v>43</v>
      </c>
      <c r="F15" s="42">
        <v>13</v>
      </c>
      <c r="G15" s="42" t="s">
        <v>38</v>
      </c>
      <c r="H15" s="40" t="s">
        <v>48</v>
      </c>
      <c r="I15" s="54" t="s">
        <v>22</v>
      </c>
      <c r="J15" s="40">
        <v>179</v>
      </c>
      <c r="K15" s="40" t="s">
        <v>23</v>
      </c>
      <c r="L15" s="55">
        <v>3490.5</v>
      </c>
      <c r="M15" s="56"/>
      <c r="N15" s="40"/>
    </row>
    <row r="16" s="25" customFormat="1" ht="23" customHeight="1" spans="1:14">
      <c r="A16" s="40">
        <v>12</v>
      </c>
      <c r="B16" s="41" t="s">
        <v>16</v>
      </c>
      <c r="C16" s="40" t="s">
        <v>49</v>
      </c>
      <c r="D16" s="40" t="s">
        <v>36</v>
      </c>
      <c r="E16" s="40" t="s">
        <v>43</v>
      </c>
      <c r="F16" s="42">
        <v>13</v>
      </c>
      <c r="G16" s="42" t="s">
        <v>38</v>
      </c>
      <c r="H16" s="40" t="s">
        <v>50</v>
      </c>
      <c r="I16" s="54" t="s">
        <v>22</v>
      </c>
      <c r="J16" s="40">
        <v>179</v>
      </c>
      <c r="K16" s="40" t="s">
        <v>23</v>
      </c>
      <c r="L16" s="55">
        <v>3490.5</v>
      </c>
      <c r="M16" s="56"/>
      <c r="N16" s="40"/>
    </row>
    <row r="17" s="26" customFormat="1" ht="23" customHeight="1" spans="1:14">
      <c r="A17" s="40">
        <v>13</v>
      </c>
      <c r="B17" s="41" t="s">
        <v>16</v>
      </c>
      <c r="C17" s="40" t="s">
        <v>51</v>
      </c>
      <c r="D17" s="40" t="s">
        <v>36</v>
      </c>
      <c r="E17" s="40" t="s">
        <v>43</v>
      </c>
      <c r="F17" s="42">
        <v>18</v>
      </c>
      <c r="G17" s="42" t="s">
        <v>38</v>
      </c>
      <c r="H17" s="40" t="s">
        <v>52</v>
      </c>
      <c r="I17" s="54" t="s">
        <v>22</v>
      </c>
      <c r="J17" s="40">
        <v>179</v>
      </c>
      <c r="K17" s="40" t="s">
        <v>23</v>
      </c>
      <c r="L17" s="55">
        <f>J17*F17*1.5</f>
        <v>4833</v>
      </c>
      <c r="M17" s="56"/>
      <c r="N17" s="41"/>
    </row>
    <row r="18" s="25" customFormat="1" ht="23" customHeight="1" spans="1:14">
      <c r="A18" s="40">
        <v>14</v>
      </c>
      <c r="B18" s="41" t="s">
        <v>16</v>
      </c>
      <c r="C18" s="40" t="s">
        <v>53</v>
      </c>
      <c r="D18" s="40" t="s">
        <v>36</v>
      </c>
      <c r="E18" s="40" t="s">
        <v>43</v>
      </c>
      <c r="F18" s="42">
        <v>7</v>
      </c>
      <c r="G18" s="42" t="s">
        <v>38</v>
      </c>
      <c r="H18" s="40" t="s">
        <v>54</v>
      </c>
      <c r="I18" s="54" t="s">
        <v>22</v>
      </c>
      <c r="J18" s="40">
        <v>179</v>
      </c>
      <c r="K18" s="40" t="s">
        <v>23</v>
      </c>
      <c r="L18" s="55">
        <v>1879.5</v>
      </c>
      <c r="M18" s="56"/>
      <c r="N18" s="40"/>
    </row>
    <row r="19" s="25" customFormat="1" ht="23" customHeight="1" spans="1:14">
      <c r="A19" s="40">
        <v>15</v>
      </c>
      <c r="B19" s="41" t="s">
        <v>16</v>
      </c>
      <c r="C19" s="40" t="s">
        <v>55</v>
      </c>
      <c r="D19" s="40" t="s">
        <v>36</v>
      </c>
      <c r="E19" s="40" t="s">
        <v>56</v>
      </c>
      <c r="F19" s="42">
        <v>13</v>
      </c>
      <c r="G19" s="42" t="s">
        <v>38</v>
      </c>
      <c r="H19" s="40" t="s">
        <v>57</v>
      </c>
      <c r="I19" s="54" t="s">
        <v>22</v>
      </c>
      <c r="J19" s="40">
        <v>179</v>
      </c>
      <c r="K19" s="40" t="s">
        <v>23</v>
      </c>
      <c r="L19" s="55">
        <v>3490.5</v>
      </c>
      <c r="M19" s="56"/>
      <c r="N19" s="40"/>
    </row>
    <row r="20" s="25" customFormat="1" ht="23" customHeight="1" spans="1:14">
      <c r="A20" s="40">
        <v>16</v>
      </c>
      <c r="B20" s="41" t="s">
        <v>16</v>
      </c>
      <c r="C20" s="40" t="s">
        <v>58</v>
      </c>
      <c r="D20" s="40" t="s">
        <v>36</v>
      </c>
      <c r="E20" s="40" t="s">
        <v>56</v>
      </c>
      <c r="F20" s="42">
        <v>13</v>
      </c>
      <c r="G20" s="42" t="s">
        <v>38</v>
      </c>
      <c r="H20" s="40" t="s">
        <v>59</v>
      </c>
      <c r="I20" s="54" t="s">
        <v>22</v>
      </c>
      <c r="J20" s="40">
        <v>179</v>
      </c>
      <c r="K20" s="40" t="s">
        <v>23</v>
      </c>
      <c r="L20" s="55">
        <v>3490.5</v>
      </c>
      <c r="M20" s="56"/>
      <c r="N20" s="40"/>
    </row>
    <row r="21" s="25" customFormat="1" ht="23" customHeight="1" spans="1:14">
      <c r="A21" s="40">
        <v>17</v>
      </c>
      <c r="B21" s="41" t="s">
        <v>16</v>
      </c>
      <c r="C21" s="40" t="s">
        <v>60</v>
      </c>
      <c r="D21" s="40" t="s">
        <v>36</v>
      </c>
      <c r="E21" s="40" t="s">
        <v>61</v>
      </c>
      <c r="F21" s="42">
        <v>8</v>
      </c>
      <c r="G21" s="42" t="s">
        <v>38</v>
      </c>
      <c r="H21" s="40" t="s">
        <v>62</v>
      </c>
      <c r="I21" s="54" t="s">
        <v>22</v>
      </c>
      <c r="J21" s="40">
        <v>179</v>
      </c>
      <c r="K21" s="40" t="s">
        <v>23</v>
      </c>
      <c r="L21" s="55">
        <v>2148</v>
      </c>
      <c r="M21" s="56"/>
      <c r="N21" s="40"/>
    </row>
    <row r="22" s="25" customFormat="1" ht="23" customHeight="1" spans="1:14">
      <c r="A22" s="40">
        <v>18</v>
      </c>
      <c r="B22" s="41" t="s">
        <v>16</v>
      </c>
      <c r="C22" s="40" t="s">
        <v>63</v>
      </c>
      <c r="D22" s="40" t="s">
        <v>36</v>
      </c>
      <c r="E22" s="40" t="s">
        <v>61</v>
      </c>
      <c r="F22" s="42">
        <v>13</v>
      </c>
      <c r="G22" s="42" t="s">
        <v>38</v>
      </c>
      <c r="H22" s="40" t="s">
        <v>64</v>
      </c>
      <c r="I22" s="54" t="s">
        <v>22</v>
      </c>
      <c r="J22" s="40">
        <v>179</v>
      </c>
      <c r="K22" s="40" t="s">
        <v>23</v>
      </c>
      <c r="L22" s="55">
        <v>3490.5</v>
      </c>
      <c r="M22" s="56"/>
      <c r="N22" s="40"/>
    </row>
    <row r="23" s="25" customFormat="1" ht="23" customHeight="1" spans="1:14">
      <c r="A23" s="40">
        <v>19</v>
      </c>
      <c r="B23" s="41" t="s">
        <v>16</v>
      </c>
      <c r="C23" s="40" t="s">
        <v>65</v>
      </c>
      <c r="D23" s="40" t="s">
        <v>36</v>
      </c>
      <c r="E23" s="40" t="s">
        <v>66</v>
      </c>
      <c r="F23" s="42">
        <v>13</v>
      </c>
      <c r="G23" s="42" t="s">
        <v>38</v>
      </c>
      <c r="H23" s="40" t="s">
        <v>67</v>
      </c>
      <c r="I23" s="54" t="s">
        <v>22</v>
      </c>
      <c r="J23" s="40">
        <v>179</v>
      </c>
      <c r="K23" s="40" t="s">
        <v>23</v>
      </c>
      <c r="L23" s="55">
        <v>3490.5</v>
      </c>
      <c r="M23" s="56"/>
      <c r="N23" s="40"/>
    </row>
    <row r="24" s="25" customFormat="1" ht="23" customHeight="1" spans="1:14">
      <c r="A24" s="40">
        <v>20</v>
      </c>
      <c r="B24" s="41" t="s">
        <v>16</v>
      </c>
      <c r="C24" s="40" t="s">
        <v>68</v>
      </c>
      <c r="D24" s="40" t="s">
        <v>36</v>
      </c>
      <c r="E24" s="40" t="s">
        <v>66</v>
      </c>
      <c r="F24" s="42">
        <v>13</v>
      </c>
      <c r="G24" s="42" t="s">
        <v>38</v>
      </c>
      <c r="H24" s="40" t="s">
        <v>69</v>
      </c>
      <c r="I24" s="54" t="s">
        <v>22</v>
      </c>
      <c r="J24" s="40">
        <v>179</v>
      </c>
      <c r="K24" s="40" t="s">
        <v>23</v>
      </c>
      <c r="L24" s="55">
        <v>3490.5</v>
      </c>
      <c r="M24" s="56"/>
      <c r="N24" s="40"/>
    </row>
    <row r="25" s="25" customFormat="1" ht="23" customHeight="1" spans="1:14">
      <c r="A25" s="40">
        <v>21</v>
      </c>
      <c r="B25" s="41" t="s">
        <v>16</v>
      </c>
      <c r="C25" s="40" t="s">
        <v>70</v>
      </c>
      <c r="D25" s="40" t="s">
        <v>36</v>
      </c>
      <c r="E25" s="40" t="s">
        <v>66</v>
      </c>
      <c r="F25" s="42">
        <v>13</v>
      </c>
      <c r="G25" s="42" t="s">
        <v>38</v>
      </c>
      <c r="H25" s="40" t="s">
        <v>71</v>
      </c>
      <c r="I25" s="54" t="s">
        <v>22</v>
      </c>
      <c r="J25" s="40">
        <v>179</v>
      </c>
      <c r="K25" s="40" t="s">
        <v>23</v>
      </c>
      <c r="L25" s="55">
        <v>3490.5</v>
      </c>
      <c r="M25" s="56"/>
      <c r="N25" s="40"/>
    </row>
    <row r="26" s="25" customFormat="1" ht="23" customHeight="1" spans="1:14">
      <c r="A26" s="40">
        <v>22</v>
      </c>
      <c r="B26" s="41" t="s">
        <v>16</v>
      </c>
      <c r="C26" s="40" t="s">
        <v>72</v>
      </c>
      <c r="D26" s="40" t="s">
        <v>36</v>
      </c>
      <c r="E26" s="40" t="s">
        <v>73</v>
      </c>
      <c r="F26" s="42">
        <v>13</v>
      </c>
      <c r="G26" s="42" t="s">
        <v>38</v>
      </c>
      <c r="H26" s="40" t="s">
        <v>74</v>
      </c>
      <c r="I26" s="54" t="s">
        <v>22</v>
      </c>
      <c r="J26" s="40">
        <v>179</v>
      </c>
      <c r="K26" s="40" t="s">
        <v>23</v>
      </c>
      <c r="L26" s="55">
        <v>3490.5</v>
      </c>
      <c r="M26" s="56"/>
      <c r="N26" s="40"/>
    </row>
    <row r="27" s="25" customFormat="1" ht="23" customHeight="1" spans="1:14">
      <c r="A27" s="40">
        <v>23</v>
      </c>
      <c r="B27" s="41" t="s">
        <v>16</v>
      </c>
      <c r="C27" s="40" t="s">
        <v>75</v>
      </c>
      <c r="D27" s="40" t="s">
        <v>36</v>
      </c>
      <c r="E27" s="40" t="s">
        <v>73</v>
      </c>
      <c r="F27" s="42">
        <v>13</v>
      </c>
      <c r="G27" s="42" t="s">
        <v>38</v>
      </c>
      <c r="H27" s="40" t="s">
        <v>76</v>
      </c>
      <c r="I27" s="54" t="s">
        <v>22</v>
      </c>
      <c r="J27" s="40">
        <v>179</v>
      </c>
      <c r="K27" s="40" t="s">
        <v>23</v>
      </c>
      <c r="L27" s="55">
        <v>3490.5</v>
      </c>
      <c r="M27" s="56"/>
      <c r="N27" s="40"/>
    </row>
    <row r="28" s="25" customFormat="1" ht="23" customHeight="1" spans="1:14">
      <c r="A28" s="40">
        <v>24</v>
      </c>
      <c r="B28" s="41" t="s">
        <v>16</v>
      </c>
      <c r="C28" s="40" t="s">
        <v>77</v>
      </c>
      <c r="D28" s="40" t="s">
        <v>78</v>
      </c>
      <c r="E28" s="40" t="s">
        <v>79</v>
      </c>
      <c r="F28" s="42">
        <v>6</v>
      </c>
      <c r="G28" s="42" t="s">
        <v>38</v>
      </c>
      <c r="H28" s="40" t="s">
        <v>80</v>
      </c>
      <c r="I28" s="54" t="s">
        <v>81</v>
      </c>
      <c r="J28" s="40">
        <v>136</v>
      </c>
      <c r="K28" s="40" t="s">
        <v>23</v>
      </c>
      <c r="L28" s="55">
        <v>1224</v>
      </c>
      <c r="M28" s="56"/>
      <c r="N28" s="41" t="s">
        <v>82</v>
      </c>
    </row>
    <row r="29" s="25" customFormat="1" ht="23" customHeight="1" spans="1:14">
      <c r="A29" s="40">
        <v>25</v>
      </c>
      <c r="B29" s="41" t="s">
        <v>16</v>
      </c>
      <c r="C29" s="40" t="s">
        <v>83</v>
      </c>
      <c r="D29" s="40" t="s">
        <v>78</v>
      </c>
      <c r="E29" s="40" t="s">
        <v>84</v>
      </c>
      <c r="F29" s="42">
        <v>18</v>
      </c>
      <c r="G29" s="42" t="s">
        <v>38</v>
      </c>
      <c r="H29" s="40" t="s">
        <v>85</v>
      </c>
      <c r="I29" s="54" t="s">
        <v>22</v>
      </c>
      <c r="J29" s="40">
        <v>179</v>
      </c>
      <c r="K29" s="40" t="s">
        <v>23</v>
      </c>
      <c r="L29" s="55">
        <v>4833</v>
      </c>
      <c r="M29" s="56"/>
      <c r="N29" s="40"/>
    </row>
    <row r="30" s="25" customFormat="1" ht="23" customHeight="1" spans="1:14">
      <c r="A30" s="40">
        <v>26</v>
      </c>
      <c r="B30" s="41" t="s">
        <v>16</v>
      </c>
      <c r="C30" s="40" t="s">
        <v>86</v>
      </c>
      <c r="D30" s="40" t="s">
        <v>78</v>
      </c>
      <c r="E30" s="40" t="s">
        <v>84</v>
      </c>
      <c r="F30" s="42">
        <v>18</v>
      </c>
      <c r="G30" s="42" t="s">
        <v>38</v>
      </c>
      <c r="H30" s="40" t="s">
        <v>87</v>
      </c>
      <c r="I30" s="54" t="s">
        <v>22</v>
      </c>
      <c r="J30" s="40">
        <v>179</v>
      </c>
      <c r="K30" s="40" t="s">
        <v>23</v>
      </c>
      <c r="L30" s="55">
        <v>4833</v>
      </c>
      <c r="M30" s="56"/>
      <c r="N30" s="40"/>
    </row>
    <row r="31" s="26" customFormat="1" ht="42" customHeight="1" spans="1:14">
      <c r="A31" s="40">
        <v>27</v>
      </c>
      <c r="B31" s="41" t="s">
        <v>16</v>
      </c>
      <c r="C31" s="40" t="s">
        <v>88</v>
      </c>
      <c r="D31" s="40" t="s">
        <v>78</v>
      </c>
      <c r="E31" s="40" t="s">
        <v>84</v>
      </c>
      <c r="F31" s="42">
        <v>18</v>
      </c>
      <c r="G31" s="42" t="s">
        <v>38</v>
      </c>
      <c r="H31" s="40" t="s">
        <v>89</v>
      </c>
      <c r="I31" s="54" t="s">
        <v>22</v>
      </c>
      <c r="J31" s="40">
        <v>179</v>
      </c>
      <c r="K31" s="40" t="s">
        <v>23</v>
      </c>
      <c r="L31" s="55">
        <f>J31*F31*1.5</f>
        <v>4833</v>
      </c>
      <c r="M31" s="56"/>
      <c r="N31" s="41"/>
    </row>
    <row r="32" s="25" customFormat="1" ht="23" customHeight="1" spans="1:14">
      <c r="A32" s="40">
        <v>28</v>
      </c>
      <c r="B32" s="41" t="s">
        <v>16</v>
      </c>
      <c r="C32" s="40" t="s">
        <v>90</v>
      </c>
      <c r="D32" s="40" t="s">
        <v>78</v>
      </c>
      <c r="E32" s="40" t="s">
        <v>91</v>
      </c>
      <c r="F32" s="42">
        <v>18</v>
      </c>
      <c r="G32" s="42" t="s">
        <v>38</v>
      </c>
      <c r="H32" s="40" t="s">
        <v>92</v>
      </c>
      <c r="I32" s="54" t="s">
        <v>22</v>
      </c>
      <c r="J32" s="40">
        <v>179</v>
      </c>
      <c r="K32" s="40" t="s">
        <v>23</v>
      </c>
      <c r="L32" s="55">
        <v>4833</v>
      </c>
      <c r="M32" s="56"/>
      <c r="N32" s="40"/>
    </row>
    <row r="33" s="25" customFormat="1" ht="23" customHeight="1" spans="1:14">
      <c r="A33" s="40">
        <v>29</v>
      </c>
      <c r="B33" s="41" t="s">
        <v>16</v>
      </c>
      <c r="C33" s="40" t="s">
        <v>93</v>
      </c>
      <c r="D33" s="40" t="s">
        <v>78</v>
      </c>
      <c r="E33" s="40" t="s">
        <v>91</v>
      </c>
      <c r="F33" s="42">
        <v>18</v>
      </c>
      <c r="G33" s="42" t="s">
        <v>38</v>
      </c>
      <c r="H33" s="40" t="s">
        <v>94</v>
      </c>
      <c r="I33" s="54" t="s">
        <v>22</v>
      </c>
      <c r="J33" s="40">
        <v>179</v>
      </c>
      <c r="K33" s="40" t="s">
        <v>23</v>
      </c>
      <c r="L33" s="55">
        <v>4833</v>
      </c>
      <c r="M33" s="56"/>
      <c r="N33" s="40"/>
    </row>
    <row r="34" s="25" customFormat="1" ht="23" customHeight="1" spans="1:14">
      <c r="A34" s="40">
        <v>30</v>
      </c>
      <c r="B34" s="41" t="s">
        <v>16</v>
      </c>
      <c r="C34" s="40" t="s">
        <v>95</v>
      </c>
      <c r="D34" s="40" t="s">
        <v>78</v>
      </c>
      <c r="E34" s="40" t="s">
        <v>96</v>
      </c>
      <c r="F34" s="42">
        <v>18</v>
      </c>
      <c r="G34" s="42" t="s">
        <v>38</v>
      </c>
      <c r="H34" s="40" t="s">
        <v>97</v>
      </c>
      <c r="I34" s="54" t="s">
        <v>22</v>
      </c>
      <c r="J34" s="40">
        <v>179</v>
      </c>
      <c r="K34" s="40" t="s">
        <v>23</v>
      </c>
      <c r="L34" s="55">
        <v>4833</v>
      </c>
      <c r="M34" s="56"/>
      <c r="N34" s="40"/>
    </row>
    <row r="35" s="25" customFormat="1" ht="23" customHeight="1" spans="1:14">
      <c r="A35" s="40">
        <v>31</v>
      </c>
      <c r="B35" s="41" t="s">
        <v>16</v>
      </c>
      <c r="C35" s="40" t="s">
        <v>98</v>
      </c>
      <c r="D35" s="40" t="s">
        <v>78</v>
      </c>
      <c r="E35" s="40" t="s">
        <v>99</v>
      </c>
      <c r="F35" s="42">
        <v>18</v>
      </c>
      <c r="G35" s="42" t="s">
        <v>38</v>
      </c>
      <c r="H35" s="40" t="s">
        <v>100</v>
      </c>
      <c r="I35" s="54" t="s">
        <v>22</v>
      </c>
      <c r="J35" s="40">
        <v>179</v>
      </c>
      <c r="K35" s="40" t="s">
        <v>23</v>
      </c>
      <c r="L35" s="55">
        <v>4833</v>
      </c>
      <c r="M35" s="56"/>
      <c r="N35" s="40"/>
    </row>
    <row r="36" s="26" customFormat="1" ht="39" customHeight="1" spans="1:14">
      <c r="A36" s="40">
        <v>32</v>
      </c>
      <c r="B36" s="41" t="s">
        <v>16</v>
      </c>
      <c r="C36" s="40" t="s">
        <v>101</v>
      </c>
      <c r="D36" s="40" t="s">
        <v>78</v>
      </c>
      <c r="E36" s="40" t="s">
        <v>99</v>
      </c>
      <c r="F36" s="42">
        <v>18</v>
      </c>
      <c r="G36" s="42" t="s">
        <v>38</v>
      </c>
      <c r="H36" s="40" t="s">
        <v>102</v>
      </c>
      <c r="I36" s="54" t="s">
        <v>22</v>
      </c>
      <c r="J36" s="40">
        <v>179</v>
      </c>
      <c r="K36" s="40" t="s">
        <v>23</v>
      </c>
      <c r="L36" s="55">
        <f>J36*F36*1.5</f>
        <v>4833</v>
      </c>
      <c r="M36" s="56"/>
      <c r="N36" s="41"/>
    </row>
    <row r="37" s="25" customFormat="1" ht="23" customHeight="1" spans="1:14">
      <c r="A37" s="40">
        <v>33</v>
      </c>
      <c r="B37" s="41" t="s">
        <v>16</v>
      </c>
      <c r="C37" s="40" t="s">
        <v>103</v>
      </c>
      <c r="D37" s="40" t="s">
        <v>78</v>
      </c>
      <c r="E37" s="40" t="s">
        <v>104</v>
      </c>
      <c r="F37" s="42">
        <v>13</v>
      </c>
      <c r="G37" s="42" t="s">
        <v>38</v>
      </c>
      <c r="H37" s="40" t="s">
        <v>105</v>
      </c>
      <c r="I37" s="54" t="s">
        <v>22</v>
      </c>
      <c r="J37" s="40">
        <v>179</v>
      </c>
      <c r="K37" s="40" t="s">
        <v>23</v>
      </c>
      <c r="L37" s="55">
        <v>3490.5</v>
      </c>
      <c r="M37" s="56"/>
      <c r="N37" s="40"/>
    </row>
    <row r="38" s="25" customFormat="1" ht="23" customHeight="1" spans="1:14">
      <c r="A38" s="40">
        <v>34</v>
      </c>
      <c r="B38" s="41" t="s">
        <v>16</v>
      </c>
      <c r="C38" s="40" t="s">
        <v>106</v>
      </c>
      <c r="D38" s="40" t="s">
        <v>78</v>
      </c>
      <c r="E38" s="40" t="s">
        <v>107</v>
      </c>
      <c r="F38" s="42">
        <v>13</v>
      </c>
      <c r="G38" s="42" t="s">
        <v>38</v>
      </c>
      <c r="H38" s="40" t="s">
        <v>108</v>
      </c>
      <c r="I38" s="54" t="s">
        <v>22</v>
      </c>
      <c r="J38" s="40">
        <v>179</v>
      </c>
      <c r="K38" s="40" t="s">
        <v>23</v>
      </c>
      <c r="L38" s="55">
        <v>3490.5</v>
      </c>
      <c r="M38" s="56"/>
      <c r="N38" s="40"/>
    </row>
    <row r="39" s="25" customFormat="1" ht="23" customHeight="1" spans="1:14">
      <c r="A39" s="40">
        <v>35</v>
      </c>
      <c r="B39" s="41" t="s">
        <v>16</v>
      </c>
      <c r="C39" s="40" t="s">
        <v>109</v>
      </c>
      <c r="D39" s="40" t="s">
        <v>78</v>
      </c>
      <c r="E39" s="40" t="s">
        <v>110</v>
      </c>
      <c r="F39" s="42">
        <v>13</v>
      </c>
      <c r="G39" s="42" t="s">
        <v>38</v>
      </c>
      <c r="H39" s="40" t="s">
        <v>111</v>
      </c>
      <c r="I39" s="54" t="s">
        <v>22</v>
      </c>
      <c r="J39" s="40">
        <v>179</v>
      </c>
      <c r="K39" s="40" t="s">
        <v>23</v>
      </c>
      <c r="L39" s="55">
        <v>3490.5</v>
      </c>
      <c r="M39" s="56"/>
      <c r="N39" s="40"/>
    </row>
    <row r="40" s="25" customFormat="1" ht="23" customHeight="1" spans="1:14">
      <c r="A40" s="40">
        <v>36</v>
      </c>
      <c r="B40" s="41" t="s">
        <v>16</v>
      </c>
      <c r="C40" s="40" t="s">
        <v>112</v>
      </c>
      <c r="D40" s="40" t="s">
        <v>78</v>
      </c>
      <c r="E40" s="40" t="s">
        <v>113</v>
      </c>
      <c r="F40" s="42">
        <v>13</v>
      </c>
      <c r="G40" s="42" t="s">
        <v>38</v>
      </c>
      <c r="H40" s="40" t="s">
        <v>114</v>
      </c>
      <c r="I40" s="54" t="s">
        <v>22</v>
      </c>
      <c r="J40" s="40">
        <v>179</v>
      </c>
      <c r="K40" s="40" t="s">
        <v>23</v>
      </c>
      <c r="L40" s="55">
        <v>3490.5</v>
      </c>
      <c r="M40" s="56"/>
      <c r="N40" s="40"/>
    </row>
    <row r="41" s="26" customFormat="1" ht="44" customHeight="1" spans="1:14">
      <c r="A41" s="40">
        <v>37</v>
      </c>
      <c r="B41" s="41" t="s">
        <v>16</v>
      </c>
      <c r="C41" s="40" t="s">
        <v>115</v>
      </c>
      <c r="D41" s="40" t="s">
        <v>78</v>
      </c>
      <c r="E41" s="40" t="s">
        <v>116</v>
      </c>
      <c r="F41" s="42">
        <v>8</v>
      </c>
      <c r="G41" s="42" t="s">
        <v>38</v>
      </c>
      <c r="H41" s="40" t="s">
        <v>117</v>
      </c>
      <c r="I41" s="54" t="s">
        <v>22</v>
      </c>
      <c r="J41" s="40">
        <v>139</v>
      </c>
      <c r="K41" s="40" t="s">
        <v>23</v>
      </c>
      <c r="L41" s="55">
        <f>J41*F41*1.5</f>
        <v>1668</v>
      </c>
      <c r="M41" s="56"/>
      <c r="N41" s="41" t="s">
        <v>118</v>
      </c>
    </row>
    <row r="42" s="25" customFormat="1" ht="23" customHeight="1" spans="1:14">
      <c r="A42" s="40">
        <v>38</v>
      </c>
      <c r="B42" s="41" t="s">
        <v>16</v>
      </c>
      <c r="C42" s="40" t="s">
        <v>119</v>
      </c>
      <c r="D42" s="40" t="s">
        <v>78</v>
      </c>
      <c r="E42" s="40" t="s">
        <v>120</v>
      </c>
      <c r="F42" s="42">
        <v>13</v>
      </c>
      <c r="G42" s="42" t="s">
        <v>38</v>
      </c>
      <c r="H42" s="40" t="s">
        <v>121</v>
      </c>
      <c r="I42" s="54" t="s">
        <v>22</v>
      </c>
      <c r="J42" s="40">
        <v>179</v>
      </c>
      <c r="K42" s="40" t="s">
        <v>23</v>
      </c>
      <c r="L42" s="55">
        <v>3490.5</v>
      </c>
      <c r="M42" s="56"/>
      <c r="N42" s="40"/>
    </row>
    <row r="43" s="25" customFormat="1" ht="23" customHeight="1" spans="1:14">
      <c r="A43" s="40">
        <v>39</v>
      </c>
      <c r="B43" s="41" t="s">
        <v>16</v>
      </c>
      <c r="C43" s="40" t="s">
        <v>122</v>
      </c>
      <c r="D43" s="40" t="s">
        <v>78</v>
      </c>
      <c r="E43" s="40" t="s">
        <v>120</v>
      </c>
      <c r="F43" s="42">
        <v>13</v>
      </c>
      <c r="G43" s="42" t="s">
        <v>38</v>
      </c>
      <c r="H43" s="40" t="s">
        <v>123</v>
      </c>
      <c r="I43" s="54" t="s">
        <v>22</v>
      </c>
      <c r="J43" s="40">
        <v>179</v>
      </c>
      <c r="K43" s="40" t="s">
        <v>23</v>
      </c>
      <c r="L43" s="55">
        <v>3490.5</v>
      </c>
      <c r="M43" s="56"/>
      <c r="N43" s="40"/>
    </row>
    <row r="44" s="25" customFormat="1" ht="23" customHeight="1" spans="1:14">
      <c r="A44" s="40">
        <v>40</v>
      </c>
      <c r="B44" s="41" t="s">
        <v>16</v>
      </c>
      <c r="C44" s="40" t="s">
        <v>124</v>
      </c>
      <c r="D44" s="40" t="s">
        <v>78</v>
      </c>
      <c r="E44" s="40" t="s">
        <v>120</v>
      </c>
      <c r="F44" s="42">
        <v>13</v>
      </c>
      <c r="G44" s="42" t="s">
        <v>38</v>
      </c>
      <c r="H44" s="40" t="s">
        <v>125</v>
      </c>
      <c r="I44" s="54" t="s">
        <v>22</v>
      </c>
      <c r="J44" s="40">
        <v>179</v>
      </c>
      <c r="K44" s="40" t="s">
        <v>23</v>
      </c>
      <c r="L44" s="55">
        <v>3490.5</v>
      </c>
      <c r="M44" s="56"/>
      <c r="N44" s="40"/>
    </row>
    <row r="45" s="25" customFormat="1" ht="23" customHeight="1" spans="1:14">
      <c r="A45" s="40">
        <v>41</v>
      </c>
      <c r="B45" s="41" t="s">
        <v>16</v>
      </c>
      <c r="C45" s="40" t="s">
        <v>126</v>
      </c>
      <c r="D45" s="40" t="s">
        <v>78</v>
      </c>
      <c r="E45" s="40" t="s">
        <v>127</v>
      </c>
      <c r="F45" s="42">
        <v>13</v>
      </c>
      <c r="G45" s="42" t="s">
        <v>38</v>
      </c>
      <c r="H45" s="40" t="s">
        <v>128</v>
      </c>
      <c r="I45" s="54" t="s">
        <v>22</v>
      </c>
      <c r="J45" s="40">
        <v>179</v>
      </c>
      <c r="K45" s="40" t="s">
        <v>23</v>
      </c>
      <c r="L45" s="55">
        <v>3490.5</v>
      </c>
      <c r="M45" s="56"/>
      <c r="N45" s="40"/>
    </row>
    <row r="46" s="25" customFormat="1" ht="23" customHeight="1" spans="1:14">
      <c r="A46" s="40">
        <v>42</v>
      </c>
      <c r="B46" s="41" t="s">
        <v>16</v>
      </c>
      <c r="C46" s="40" t="s">
        <v>129</v>
      </c>
      <c r="D46" s="40" t="s">
        <v>78</v>
      </c>
      <c r="E46" s="40" t="s">
        <v>127</v>
      </c>
      <c r="F46" s="42">
        <v>13</v>
      </c>
      <c r="G46" s="42" t="s">
        <v>38</v>
      </c>
      <c r="H46" s="40" t="s">
        <v>130</v>
      </c>
      <c r="I46" s="54" t="s">
        <v>22</v>
      </c>
      <c r="J46" s="40">
        <v>179</v>
      </c>
      <c r="K46" s="40" t="s">
        <v>23</v>
      </c>
      <c r="L46" s="55">
        <v>3490.5</v>
      </c>
      <c r="M46" s="56"/>
      <c r="N46" s="40"/>
    </row>
    <row r="47" s="25" customFormat="1" ht="23" customHeight="1" spans="1:14">
      <c r="A47" s="40">
        <v>43</v>
      </c>
      <c r="B47" s="41" t="s">
        <v>16</v>
      </c>
      <c r="C47" s="40" t="s">
        <v>131</v>
      </c>
      <c r="D47" s="40" t="s">
        <v>78</v>
      </c>
      <c r="E47" s="40" t="s">
        <v>127</v>
      </c>
      <c r="F47" s="42">
        <v>13</v>
      </c>
      <c r="G47" s="42" t="s">
        <v>38</v>
      </c>
      <c r="H47" s="40" t="s">
        <v>132</v>
      </c>
      <c r="I47" s="54" t="s">
        <v>22</v>
      </c>
      <c r="J47" s="40">
        <v>179</v>
      </c>
      <c r="K47" s="40" t="s">
        <v>23</v>
      </c>
      <c r="L47" s="55">
        <v>3490.5</v>
      </c>
      <c r="M47" s="56"/>
      <c r="N47" s="40"/>
    </row>
    <row r="48" s="25" customFormat="1" ht="23" customHeight="1" spans="1:14">
      <c r="A48" s="40">
        <v>44</v>
      </c>
      <c r="B48" s="41" t="s">
        <v>16</v>
      </c>
      <c r="C48" s="40" t="s">
        <v>133</v>
      </c>
      <c r="D48" s="40" t="s">
        <v>78</v>
      </c>
      <c r="E48" s="40" t="s">
        <v>127</v>
      </c>
      <c r="F48" s="42">
        <v>13</v>
      </c>
      <c r="G48" s="42" t="s">
        <v>38</v>
      </c>
      <c r="H48" s="40" t="s">
        <v>134</v>
      </c>
      <c r="I48" s="54" t="s">
        <v>22</v>
      </c>
      <c r="J48" s="40">
        <v>179</v>
      </c>
      <c r="K48" s="40" t="s">
        <v>23</v>
      </c>
      <c r="L48" s="55">
        <v>3490.5</v>
      </c>
      <c r="M48" s="56"/>
      <c r="N48" s="40"/>
    </row>
    <row r="49" s="25" customFormat="1" ht="23" customHeight="1" spans="1:14">
      <c r="A49" s="40">
        <v>45</v>
      </c>
      <c r="B49" s="41" t="s">
        <v>16</v>
      </c>
      <c r="C49" s="40" t="s">
        <v>135</v>
      </c>
      <c r="D49" s="40" t="s">
        <v>78</v>
      </c>
      <c r="E49" s="40" t="s">
        <v>127</v>
      </c>
      <c r="F49" s="42">
        <v>13</v>
      </c>
      <c r="G49" s="42" t="s">
        <v>38</v>
      </c>
      <c r="H49" s="40" t="s">
        <v>136</v>
      </c>
      <c r="I49" s="54" t="s">
        <v>22</v>
      </c>
      <c r="J49" s="40">
        <v>179</v>
      </c>
      <c r="K49" s="40" t="s">
        <v>23</v>
      </c>
      <c r="L49" s="55">
        <v>3490.5</v>
      </c>
      <c r="M49" s="56"/>
      <c r="N49" s="40"/>
    </row>
    <row r="50" s="25" customFormat="1" ht="23" customHeight="1" spans="1:14">
      <c r="A50" s="40">
        <v>46</v>
      </c>
      <c r="B50" s="41" t="s">
        <v>16</v>
      </c>
      <c r="C50" s="40" t="s">
        <v>137</v>
      </c>
      <c r="D50" s="40" t="s">
        <v>78</v>
      </c>
      <c r="E50" s="40" t="s">
        <v>138</v>
      </c>
      <c r="F50" s="42">
        <v>13</v>
      </c>
      <c r="G50" s="42" t="s">
        <v>38</v>
      </c>
      <c r="H50" s="40" t="s">
        <v>139</v>
      </c>
      <c r="I50" s="54" t="s">
        <v>22</v>
      </c>
      <c r="J50" s="40">
        <v>179</v>
      </c>
      <c r="K50" s="40" t="s">
        <v>23</v>
      </c>
      <c r="L50" s="55">
        <v>3490.5</v>
      </c>
      <c r="M50" s="56"/>
      <c r="N50" s="40"/>
    </row>
    <row r="51" s="25" customFormat="1" ht="23" customHeight="1" spans="1:14">
      <c r="A51" s="40">
        <v>47</v>
      </c>
      <c r="B51" s="41" t="s">
        <v>16</v>
      </c>
      <c r="C51" s="40" t="s">
        <v>140</v>
      </c>
      <c r="D51" s="40" t="s">
        <v>78</v>
      </c>
      <c r="E51" s="40" t="s">
        <v>141</v>
      </c>
      <c r="F51" s="42">
        <v>13</v>
      </c>
      <c r="G51" s="42" t="s">
        <v>38</v>
      </c>
      <c r="H51" s="40" t="s">
        <v>142</v>
      </c>
      <c r="I51" s="54" t="s">
        <v>143</v>
      </c>
      <c r="J51" s="40">
        <v>144</v>
      </c>
      <c r="K51" s="40" t="s">
        <v>23</v>
      </c>
      <c r="L51" s="55">
        <v>2808</v>
      </c>
      <c r="M51" s="56"/>
      <c r="N51" s="40" t="s">
        <v>144</v>
      </c>
    </row>
    <row r="52" s="25" customFormat="1" ht="30" customHeight="1" spans="1:14">
      <c r="A52" s="40">
        <v>48</v>
      </c>
      <c r="B52" s="41" t="s">
        <v>16</v>
      </c>
      <c r="C52" s="40" t="s">
        <v>145</v>
      </c>
      <c r="D52" s="40" t="s">
        <v>78</v>
      </c>
      <c r="E52" s="40" t="s">
        <v>141</v>
      </c>
      <c r="F52" s="42">
        <v>13</v>
      </c>
      <c r="G52" s="42" t="s">
        <v>38</v>
      </c>
      <c r="H52" s="40" t="s">
        <v>142</v>
      </c>
      <c r="I52" s="54" t="s">
        <v>146</v>
      </c>
      <c r="J52" s="40">
        <v>27</v>
      </c>
      <c r="K52" s="40" t="s">
        <v>23</v>
      </c>
      <c r="L52" s="55">
        <v>526.5</v>
      </c>
      <c r="M52" s="56"/>
      <c r="N52" s="41" t="s">
        <v>147</v>
      </c>
    </row>
    <row r="53" s="25" customFormat="1" ht="23" customHeight="1" spans="1:14">
      <c r="A53" s="40">
        <v>49</v>
      </c>
      <c r="B53" s="41" t="s">
        <v>16</v>
      </c>
      <c r="C53" s="40" t="s">
        <v>148</v>
      </c>
      <c r="D53" s="40" t="s">
        <v>78</v>
      </c>
      <c r="E53" s="40" t="s">
        <v>149</v>
      </c>
      <c r="F53" s="42">
        <v>7</v>
      </c>
      <c r="G53" s="42" t="s">
        <v>38</v>
      </c>
      <c r="H53" s="40" t="s">
        <v>150</v>
      </c>
      <c r="I53" s="54" t="s">
        <v>22</v>
      </c>
      <c r="J53" s="40">
        <v>179</v>
      </c>
      <c r="K53" s="40" t="s">
        <v>23</v>
      </c>
      <c r="L53" s="55">
        <v>1879.5</v>
      </c>
      <c r="M53" s="56"/>
      <c r="N53" s="40"/>
    </row>
    <row r="54" s="25" customFormat="1" ht="23" customHeight="1" spans="1:14">
      <c r="A54" s="40">
        <v>50</v>
      </c>
      <c r="B54" s="41" t="s">
        <v>16</v>
      </c>
      <c r="C54" s="40" t="s">
        <v>151</v>
      </c>
      <c r="D54" s="40" t="s">
        <v>152</v>
      </c>
      <c r="E54" s="40" t="s">
        <v>153</v>
      </c>
      <c r="F54" s="42">
        <v>8</v>
      </c>
      <c r="G54" s="42" t="s">
        <v>38</v>
      </c>
      <c r="H54" s="40" t="s">
        <v>154</v>
      </c>
      <c r="I54" s="54" t="s">
        <v>22</v>
      </c>
      <c r="J54" s="40">
        <v>179</v>
      </c>
      <c r="K54" s="40" t="s">
        <v>23</v>
      </c>
      <c r="L54" s="55">
        <v>2148</v>
      </c>
      <c r="M54" s="56"/>
      <c r="N54" s="40" t="s">
        <v>155</v>
      </c>
    </row>
    <row r="55" s="25" customFormat="1" ht="23" customHeight="1" spans="1:14">
      <c r="A55" s="40">
        <v>51</v>
      </c>
      <c r="B55" s="41" t="s">
        <v>16</v>
      </c>
      <c r="C55" s="40" t="s">
        <v>156</v>
      </c>
      <c r="D55" s="40" t="s">
        <v>152</v>
      </c>
      <c r="E55" s="40" t="s">
        <v>157</v>
      </c>
      <c r="F55" s="42">
        <v>18</v>
      </c>
      <c r="G55" s="42" t="s">
        <v>38</v>
      </c>
      <c r="H55" s="40" t="s">
        <v>158</v>
      </c>
      <c r="I55" s="54" t="s">
        <v>159</v>
      </c>
      <c r="J55" s="40">
        <v>122</v>
      </c>
      <c r="K55" s="40" t="s">
        <v>23</v>
      </c>
      <c r="L55" s="55">
        <v>3294</v>
      </c>
      <c r="M55" s="56"/>
      <c r="N55" s="41" t="s">
        <v>160</v>
      </c>
    </row>
    <row r="56" s="25" customFormat="1" ht="23" customHeight="1" spans="1:14">
      <c r="A56" s="40">
        <v>52</v>
      </c>
      <c r="B56" s="41" t="s">
        <v>16</v>
      </c>
      <c r="C56" s="40" t="s">
        <v>161</v>
      </c>
      <c r="D56" s="40" t="s">
        <v>162</v>
      </c>
      <c r="E56" s="40" t="s">
        <v>163</v>
      </c>
      <c r="F56" s="42">
        <v>13</v>
      </c>
      <c r="G56" s="42" t="s">
        <v>38</v>
      </c>
      <c r="H56" s="40" t="s">
        <v>164</v>
      </c>
      <c r="I56" s="54" t="s">
        <v>22</v>
      </c>
      <c r="J56" s="40">
        <v>179</v>
      </c>
      <c r="K56" s="40" t="s">
        <v>23</v>
      </c>
      <c r="L56" s="55">
        <v>3490.5</v>
      </c>
      <c r="M56" s="56"/>
      <c r="N56" s="40"/>
    </row>
    <row r="57" s="25" customFormat="1" ht="23" customHeight="1" spans="1:14">
      <c r="A57" s="40">
        <v>53</v>
      </c>
      <c r="B57" s="41" t="s">
        <v>16</v>
      </c>
      <c r="C57" s="40" t="s">
        <v>165</v>
      </c>
      <c r="D57" s="40" t="s">
        <v>162</v>
      </c>
      <c r="E57" s="40" t="s">
        <v>163</v>
      </c>
      <c r="F57" s="42">
        <v>13</v>
      </c>
      <c r="G57" s="42" t="s">
        <v>38</v>
      </c>
      <c r="H57" s="40" t="s">
        <v>166</v>
      </c>
      <c r="I57" s="54" t="s">
        <v>22</v>
      </c>
      <c r="J57" s="40">
        <v>179</v>
      </c>
      <c r="K57" s="40" t="s">
        <v>23</v>
      </c>
      <c r="L57" s="55">
        <v>3490.5</v>
      </c>
      <c r="M57" s="56"/>
      <c r="N57" s="40"/>
    </row>
    <row r="58" s="25" customFormat="1" ht="23" customHeight="1" spans="1:14">
      <c r="A58" s="40">
        <v>54</v>
      </c>
      <c r="B58" s="41" t="s">
        <v>16</v>
      </c>
      <c r="C58" s="40" t="s">
        <v>167</v>
      </c>
      <c r="D58" s="40" t="s">
        <v>162</v>
      </c>
      <c r="E58" s="40" t="s">
        <v>168</v>
      </c>
      <c r="F58" s="42">
        <v>13</v>
      </c>
      <c r="G58" s="42" t="s">
        <v>38</v>
      </c>
      <c r="H58" s="40" t="s">
        <v>169</v>
      </c>
      <c r="I58" s="54" t="s">
        <v>170</v>
      </c>
      <c r="J58" s="40">
        <v>90</v>
      </c>
      <c r="K58" s="40" t="s">
        <v>23</v>
      </c>
      <c r="L58" s="55">
        <v>1755</v>
      </c>
      <c r="M58" s="56"/>
      <c r="N58" s="41" t="s">
        <v>171</v>
      </c>
    </row>
    <row r="59" s="25" customFormat="1" ht="23" customHeight="1" spans="1:14">
      <c r="A59" s="40">
        <v>55</v>
      </c>
      <c r="B59" s="41" t="s">
        <v>16</v>
      </c>
      <c r="C59" s="40" t="s">
        <v>172</v>
      </c>
      <c r="D59" s="40" t="s">
        <v>162</v>
      </c>
      <c r="E59" s="40" t="s">
        <v>168</v>
      </c>
      <c r="F59" s="42">
        <v>13</v>
      </c>
      <c r="G59" s="42" t="s">
        <v>38</v>
      </c>
      <c r="H59" s="40" t="s">
        <v>173</v>
      </c>
      <c r="I59" s="54" t="s">
        <v>174</v>
      </c>
      <c r="J59" s="40">
        <v>74</v>
      </c>
      <c r="K59" s="40" t="s">
        <v>23</v>
      </c>
      <c r="L59" s="55">
        <v>1443</v>
      </c>
      <c r="M59" s="56"/>
      <c r="N59" s="41" t="s">
        <v>175</v>
      </c>
    </row>
    <row r="60" s="25" customFormat="1" ht="23" customHeight="1" spans="1:14">
      <c r="A60" s="40">
        <v>56</v>
      </c>
      <c r="B60" s="41" t="s">
        <v>16</v>
      </c>
      <c r="C60" s="40" t="s">
        <v>176</v>
      </c>
      <c r="D60" s="40" t="s">
        <v>177</v>
      </c>
      <c r="E60" s="40" t="s">
        <v>178</v>
      </c>
      <c r="F60" s="42">
        <v>13</v>
      </c>
      <c r="G60" s="42" t="s">
        <v>38</v>
      </c>
      <c r="H60" s="40" t="s">
        <v>179</v>
      </c>
      <c r="I60" s="54" t="s">
        <v>22</v>
      </c>
      <c r="J60" s="40">
        <v>179</v>
      </c>
      <c r="K60" s="40" t="s">
        <v>23</v>
      </c>
      <c r="L60" s="55">
        <v>3490.5</v>
      </c>
      <c r="M60" s="56"/>
      <c r="N60" s="40"/>
    </row>
    <row r="61" s="25" customFormat="1" ht="23" customHeight="1" spans="1:14">
      <c r="A61" s="40">
        <v>57</v>
      </c>
      <c r="B61" s="41" t="s">
        <v>16</v>
      </c>
      <c r="C61" s="40" t="s">
        <v>180</v>
      </c>
      <c r="D61" s="40" t="s">
        <v>177</v>
      </c>
      <c r="E61" s="40" t="s">
        <v>181</v>
      </c>
      <c r="F61" s="42">
        <v>13</v>
      </c>
      <c r="G61" s="42" t="s">
        <v>38</v>
      </c>
      <c r="H61" s="40" t="s">
        <v>182</v>
      </c>
      <c r="I61" s="54" t="s">
        <v>22</v>
      </c>
      <c r="J61" s="40">
        <v>179</v>
      </c>
      <c r="K61" s="40" t="s">
        <v>23</v>
      </c>
      <c r="L61" s="55">
        <v>3490.5</v>
      </c>
      <c r="M61" s="56"/>
      <c r="N61" s="40"/>
    </row>
    <row r="62" s="25" customFormat="1" ht="23" customHeight="1" spans="1:14">
      <c r="A62" s="40">
        <v>58</v>
      </c>
      <c r="B62" s="41" t="s">
        <v>16</v>
      </c>
      <c r="C62" s="40" t="s">
        <v>183</v>
      </c>
      <c r="D62" s="40" t="s">
        <v>177</v>
      </c>
      <c r="E62" s="40" t="s">
        <v>181</v>
      </c>
      <c r="F62" s="42">
        <v>13</v>
      </c>
      <c r="G62" s="42" t="s">
        <v>38</v>
      </c>
      <c r="H62" s="40" t="s">
        <v>184</v>
      </c>
      <c r="I62" s="54" t="s">
        <v>22</v>
      </c>
      <c r="J62" s="40">
        <v>179</v>
      </c>
      <c r="K62" s="40" t="s">
        <v>23</v>
      </c>
      <c r="L62" s="55">
        <v>3490.5</v>
      </c>
      <c r="M62" s="56"/>
      <c r="N62" s="40"/>
    </row>
    <row r="63" s="25" customFormat="1" ht="23" customHeight="1" spans="1:14">
      <c r="A63" s="40">
        <v>59</v>
      </c>
      <c r="B63" s="41" t="s">
        <v>16</v>
      </c>
      <c r="C63" s="40" t="s">
        <v>185</v>
      </c>
      <c r="D63" s="40" t="s">
        <v>177</v>
      </c>
      <c r="E63" s="40" t="s">
        <v>186</v>
      </c>
      <c r="F63" s="42">
        <v>13</v>
      </c>
      <c r="G63" s="42" t="s">
        <v>38</v>
      </c>
      <c r="H63" s="40" t="s">
        <v>187</v>
      </c>
      <c r="I63" s="54" t="s">
        <v>22</v>
      </c>
      <c r="J63" s="40">
        <v>179</v>
      </c>
      <c r="K63" s="40" t="s">
        <v>23</v>
      </c>
      <c r="L63" s="55">
        <v>3490.5</v>
      </c>
      <c r="M63" s="56"/>
      <c r="N63" s="40"/>
    </row>
    <row r="64" s="25" customFormat="1" ht="23" customHeight="1" spans="1:14">
      <c r="A64" s="40">
        <v>60</v>
      </c>
      <c r="B64" s="41" t="s">
        <v>16</v>
      </c>
      <c r="C64" s="40" t="s">
        <v>188</v>
      </c>
      <c r="D64" s="40" t="s">
        <v>177</v>
      </c>
      <c r="E64" s="40" t="s">
        <v>186</v>
      </c>
      <c r="F64" s="42">
        <v>13</v>
      </c>
      <c r="G64" s="42" t="s">
        <v>38</v>
      </c>
      <c r="H64" s="40" t="s">
        <v>189</v>
      </c>
      <c r="I64" s="54" t="s">
        <v>22</v>
      </c>
      <c r="J64" s="40">
        <v>179</v>
      </c>
      <c r="K64" s="40" t="s">
        <v>23</v>
      </c>
      <c r="L64" s="55">
        <v>3490.5</v>
      </c>
      <c r="M64" s="56"/>
      <c r="N64" s="40"/>
    </row>
    <row r="65" s="25" customFormat="1" ht="23" customHeight="1" spans="1:14">
      <c r="A65" s="40">
        <v>61</v>
      </c>
      <c r="B65" s="41" t="s">
        <v>16</v>
      </c>
      <c r="C65" s="40" t="s">
        <v>190</v>
      </c>
      <c r="D65" s="40" t="s">
        <v>177</v>
      </c>
      <c r="E65" s="40" t="s">
        <v>191</v>
      </c>
      <c r="F65" s="42">
        <v>13</v>
      </c>
      <c r="G65" s="42" t="s">
        <v>38</v>
      </c>
      <c r="H65" s="40" t="s">
        <v>192</v>
      </c>
      <c r="I65" s="54" t="s">
        <v>22</v>
      </c>
      <c r="J65" s="40">
        <v>179</v>
      </c>
      <c r="K65" s="40" t="s">
        <v>23</v>
      </c>
      <c r="L65" s="55">
        <v>3490.5</v>
      </c>
      <c r="M65" s="56"/>
      <c r="N65" s="40"/>
    </row>
    <row r="66" s="26" customFormat="1" ht="23" customHeight="1" spans="1:14">
      <c r="A66" s="40">
        <v>62</v>
      </c>
      <c r="B66" s="41" t="s">
        <v>16</v>
      </c>
      <c r="C66" s="40" t="s">
        <v>193</v>
      </c>
      <c r="D66" s="40" t="s">
        <v>177</v>
      </c>
      <c r="E66" s="40" t="s">
        <v>191</v>
      </c>
      <c r="F66" s="42">
        <v>8</v>
      </c>
      <c r="G66" s="42" t="s">
        <v>38</v>
      </c>
      <c r="H66" s="40" t="s">
        <v>194</v>
      </c>
      <c r="I66" s="54" t="s">
        <v>195</v>
      </c>
      <c r="J66" s="40">
        <v>132</v>
      </c>
      <c r="K66" s="40" t="s">
        <v>23</v>
      </c>
      <c r="L66" s="55">
        <f>J66*8*1.5</f>
        <v>1584</v>
      </c>
      <c r="M66" s="56"/>
      <c r="N66" s="41" t="s">
        <v>196</v>
      </c>
    </row>
    <row r="67" s="25" customFormat="1" ht="23" customHeight="1" spans="1:14">
      <c r="A67" s="40">
        <v>63</v>
      </c>
      <c r="B67" s="41" t="s">
        <v>16</v>
      </c>
      <c r="C67" s="40" t="s">
        <v>197</v>
      </c>
      <c r="D67" s="40" t="s">
        <v>177</v>
      </c>
      <c r="E67" s="40" t="s">
        <v>191</v>
      </c>
      <c r="F67" s="42">
        <v>12</v>
      </c>
      <c r="G67" s="42" t="s">
        <v>38</v>
      </c>
      <c r="H67" s="40" t="s">
        <v>198</v>
      </c>
      <c r="I67" s="54" t="s">
        <v>22</v>
      </c>
      <c r="J67" s="40">
        <v>179</v>
      </c>
      <c r="K67" s="40" t="s">
        <v>23</v>
      </c>
      <c r="L67" s="55">
        <v>3222</v>
      </c>
      <c r="M67" s="56"/>
      <c r="N67" s="40"/>
    </row>
    <row r="68" s="25" customFormat="1" ht="23" customHeight="1" spans="1:14">
      <c r="A68" s="40">
        <v>64</v>
      </c>
      <c r="B68" s="41" t="s">
        <v>16</v>
      </c>
      <c r="C68" s="40" t="s">
        <v>199</v>
      </c>
      <c r="D68" s="40" t="s">
        <v>200</v>
      </c>
      <c r="E68" s="40" t="s">
        <v>201</v>
      </c>
      <c r="F68" s="42">
        <v>6</v>
      </c>
      <c r="G68" s="42" t="s">
        <v>38</v>
      </c>
      <c r="H68" s="40" t="s">
        <v>202</v>
      </c>
      <c r="I68" s="54" t="s">
        <v>22</v>
      </c>
      <c r="J68" s="40">
        <v>179</v>
      </c>
      <c r="K68" s="40" t="s">
        <v>23</v>
      </c>
      <c r="L68" s="55">
        <v>1611</v>
      </c>
      <c r="M68" s="56"/>
      <c r="N68" s="40"/>
    </row>
    <row r="69" s="25" customFormat="1" ht="23" customHeight="1" spans="1:14">
      <c r="A69" s="40">
        <v>65</v>
      </c>
      <c r="B69" s="41" t="s">
        <v>16</v>
      </c>
      <c r="C69" s="40" t="s">
        <v>203</v>
      </c>
      <c r="D69" s="40" t="s">
        <v>200</v>
      </c>
      <c r="E69" s="40" t="s">
        <v>201</v>
      </c>
      <c r="F69" s="42">
        <v>6</v>
      </c>
      <c r="G69" s="42" t="s">
        <v>38</v>
      </c>
      <c r="H69" s="40" t="s">
        <v>204</v>
      </c>
      <c r="I69" s="54" t="s">
        <v>22</v>
      </c>
      <c r="J69" s="40">
        <v>179</v>
      </c>
      <c r="K69" s="40" t="s">
        <v>23</v>
      </c>
      <c r="L69" s="55">
        <v>1611</v>
      </c>
      <c r="M69" s="56"/>
      <c r="N69" s="40"/>
    </row>
    <row r="70" s="25" customFormat="1" ht="23" customHeight="1" spans="1:14">
      <c r="A70" s="40">
        <v>66</v>
      </c>
      <c r="B70" s="41" t="s">
        <v>16</v>
      </c>
      <c r="C70" s="40" t="s">
        <v>205</v>
      </c>
      <c r="D70" s="40" t="s">
        <v>200</v>
      </c>
      <c r="E70" s="40" t="s">
        <v>206</v>
      </c>
      <c r="F70" s="42">
        <v>6</v>
      </c>
      <c r="G70" s="42" t="s">
        <v>38</v>
      </c>
      <c r="H70" s="40" t="s">
        <v>207</v>
      </c>
      <c r="I70" s="54" t="s">
        <v>22</v>
      </c>
      <c r="J70" s="40">
        <v>179</v>
      </c>
      <c r="K70" s="40" t="s">
        <v>23</v>
      </c>
      <c r="L70" s="55">
        <v>1611</v>
      </c>
      <c r="M70" s="56"/>
      <c r="N70" s="40"/>
    </row>
    <row r="71" s="25" customFormat="1" ht="23" customHeight="1" spans="1:14">
      <c r="A71" s="40">
        <v>67</v>
      </c>
      <c r="B71" s="41" t="s">
        <v>16</v>
      </c>
      <c r="C71" s="40" t="s">
        <v>208</v>
      </c>
      <c r="D71" s="40" t="s">
        <v>200</v>
      </c>
      <c r="E71" s="40" t="s">
        <v>209</v>
      </c>
      <c r="F71" s="42">
        <v>6</v>
      </c>
      <c r="G71" s="42" t="s">
        <v>38</v>
      </c>
      <c r="H71" s="40" t="s">
        <v>210</v>
      </c>
      <c r="I71" s="54" t="s">
        <v>22</v>
      </c>
      <c r="J71" s="40">
        <v>179</v>
      </c>
      <c r="K71" s="40" t="s">
        <v>23</v>
      </c>
      <c r="L71" s="55">
        <v>1611</v>
      </c>
      <c r="M71" s="56"/>
      <c r="N71" s="40"/>
    </row>
    <row r="72" s="25" customFormat="1" ht="23" customHeight="1" spans="1:14">
      <c r="A72" s="40">
        <v>68</v>
      </c>
      <c r="B72" s="41" t="s">
        <v>16</v>
      </c>
      <c r="C72" s="40" t="s">
        <v>211</v>
      </c>
      <c r="D72" s="40" t="s">
        <v>177</v>
      </c>
      <c r="E72" s="40" t="s">
        <v>212</v>
      </c>
      <c r="F72" s="42">
        <v>12</v>
      </c>
      <c r="G72" s="42" t="s">
        <v>38</v>
      </c>
      <c r="H72" s="40" t="s">
        <v>213</v>
      </c>
      <c r="I72" s="54" t="s">
        <v>22</v>
      </c>
      <c r="J72" s="40">
        <v>179</v>
      </c>
      <c r="K72" s="40" t="s">
        <v>23</v>
      </c>
      <c r="L72" s="55">
        <v>3222</v>
      </c>
      <c r="M72" s="56"/>
      <c r="N72" s="40"/>
    </row>
    <row r="73" s="25" customFormat="1" ht="23" customHeight="1" spans="1:14">
      <c r="A73" s="40">
        <v>69</v>
      </c>
      <c r="B73" s="41" t="s">
        <v>16</v>
      </c>
      <c r="C73" s="40" t="s">
        <v>214</v>
      </c>
      <c r="D73" s="40" t="s">
        <v>177</v>
      </c>
      <c r="E73" s="40" t="s">
        <v>215</v>
      </c>
      <c r="F73" s="42">
        <v>13</v>
      </c>
      <c r="G73" s="42" t="s">
        <v>38</v>
      </c>
      <c r="H73" s="40" t="s">
        <v>216</v>
      </c>
      <c r="I73" s="54" t="s">
        <v>22</v>
      </c>
      <c r="J73" s="40">
        <v>179</v>
      </c>
      <c r="K73" s="40" t="s">
        <v>23</v>
      </c>
      <c r="L73" s="55">
        <v>3490.5</v>
      </c>
      <c r="M73" s="56"/>
      <c r="N73" s="40"/>
    </row>
    <row r="74" s="25" customFormat="1" ht="23" customHeight="1" spans="1:14">
      <c r="A74" s="40">
        <v>70</v>
      </c>
      <c r="B74" s="41" t="s">
        <v>16</v>
      </c>
      <c r="C74" s="40" t="s">
        <v>217</v>
      </c>
      <c r="D74" s="40" t="s">
        <v>177</v>
      </c>
      <c r="E74" s="40" t="s">
        <v>218</v>
      </c>
      <c r="F74" s="42">
        <v>13</v>
      </c>
      <c r="G74" s="42" t="s">
        <v>38</v>
      </c>
      <c r="H74" s="40" t="s">
        <v>219</v>
      </c>
      <c r="I74" s="54" t="s">
        <v>22</v>
      </c>
      <c r="J74" s="40">
        <v>179</v>
      </c>
      <c r="K74" s="40" t="s">
        <v>23</v>
      </c>
      <c r="L74" s="55">
        <v>3490.5</v>
      </c>
      <c r="M74" s="56"/>
      <c r="N74" s="40"/>
    </row>
    <row r="75" s="25" customFormat="1" ht="23" customHeight="1" spans="1:14">
      <c r="A75" s="40">
        <v>71</v>
      </c>
      <c r="B75" s="41" t="s">
        <v>16</v>
      </c>
      <c r="C75" s="40" t="s">
        <v>220</v>
      </c>
      <c r="D75" s="40" t="s">
        <v>177</v>
      </c>
      <c r="E75" s="40" t="s">
        <v>221</v>
      </c>
      <c r="F75" s="42">
        <v>12</v>
      </c>
      <c r="G75" s="42" t="s">
        <v>38</v>
      </c>
      <c r="H75" s="40" t="s">
        <v>222</v>
      </c>
      <c r="I75" s="54" t="s">
        <v>22</v>
      </c>
      <c r="J75" s="40">
        <v>179</v>
      </c>
      <c r="K75" s="40" t="s">
        <v>23</v>
      </c>
      <c r="L75" s="55">
        <v>3222</v>
      </c>
      <c r="M75" s="56"/>
      <c r="N75" s="40"/>
    </row>
    <row r="76" s="25" customFormat="1" ht="23" customHeight="1" spans="1:14">
      <c r="A76" s="40">
        <v>72</v>
      </c>
      <c r="B76" s="41" t="s">
        <v>16</v>
      </c>
      <c r="C76" s="40" t="s">
        <v>223</v>
      </c>
      <c r="D76" s="40" t="s">
        <v>177</v>
      </c>
      <c r="E76" s="40" t="s">
        <v>221</v>
      </c>
      <c r="F76" s="42">
        <v>12</v>
      </c>
      <c r="G76" s="42" t="s">
        <v>38</v>
      </c>
      <c r="H76" s="40" t="s">
        <v>224</v>
      </c>
      <c r="I76" s="54" t="s">
        <v>22</v>
      </c>
      <c r="J76" s="40">
        <v>179</v>
      </c>
      <c r="K76" s="40" t="s">
        <v>23</v>
      </c>
      <c r="L76" s="55">
        <v>3222</v>
      </c>
      <c r="M76" s="56"/>
      <c r="N76" s="40"/>
    </row>
    <row r="77" s="25" customFormat="1" ht="23" customHeight="1" spans="1:14">
      <c r="A77" s="40">
        <v>73</v>
      </c>
      <c r="B77" s="41" t="s">
        <v>16</v>
      </c>
      <c r="C77" s="40" t="s">
        <v>225</v>
      </c>
      <c r="D77" s="40" t="s">
        <v>177</v>
      </c>
      <c r="E77" s="40" t="s">
        <v>226</v>
      </c>
      <c r="F77" s="42">
        <v>13</v>
      </c>
      <c r="G77" s="42" t="s">
        <v>38</v>
      </c>
      <c r="H77" s="40" t="s">
        <v>227</v>
      </c>
      <c r="I77" s="54" t="s">
        <v>22</v>
      </c>
      <c r="J77" s="40">
        <v>179</v>
      </c>
      <c r="K77" s="40" t="s">
        <v>23</v>
      </c>
      <c r="L77" s="55">
        <v>3490.5</v>
      </c>
      <c r="M77" s="56"/>
      <c r="N77" s="41"/>
    </row>
    <row r="78" s="25" customFormat="1" ht="23" customHeight="1" spans="1:14">
      <c r="A78" s="40">
        <v>74</v>
      </c>
      <c r="B78" s="41" t="s">
        <v>16</v>
      </c>
      <c r="C78" s="40" t="s">
        <v>228</v>
      </c>
      <c r="D78" s="40" t="s">
        <v>177</v>
      </c>
      <c r="E78" s="40" t="s">
        <v>226</v>
      </c>
      <c r="F78" s="42">
        <v>13</v>
      </c>
      <c r="G78" s="42" t="s">
        <v>38</v>
      </c>
      <c r="H78" s="40" t="s">
        <v>229</v>
      </c>
      <c r="I78" s="54" t="s">
        <v>22</v>
      </c>
      <c r="J78" s="40">
        <v>179</v>
      </c>
      <c r="K78" s="40" t="s">
        <v>23</v>
      </c>
      <c r="L78" s="55">
        <v>3490.5</v>
      </c>
      <c r="M78" s="56"/>
      <c r="N78" s="40"/>
    </row>
    <row r="79" s="25" customFormat="1" ht="23" customHeight="1" spans="1:14">
      <c r="A79" s="40">
        <v>75</v>
      </c>
      <c r="B79" s="41" t="s">
        <v>16</v>
      </c>
      <c r="C79" s="40" t="s">
        <v>230</v>
      </c>
      <c r="D79" s="40" t="s">
        <v>177</v>
      </c>
      <c r="E79" s="40" t="s">
        <v>231</v>
      </c>
      <c r="F79" s="42">
        <v>13</v>
      </c>
      <c r="G79" s="42" t="s">
        <v>38</v>
      </c>
      <c r="H79" s="40" t="s">
        <v>232</v>
      </c>
      <c r="I79" s="54" t="s">
        <v>22</v>
      </c>
      <c r="J79" s="40">
        <v>179</v>
      </c>
      <c r="K79" s="40" t="s">
        <v>23</v>
      </c>
      <c r="L79" s="55">
        <v>3490.5</v>
      </c>
      <c r="M79" s="56"/>
      <c r="N79" s="40"/>
    </row>
    <row r="80" s="25" customFormat="1" ht="23" customHeight="1" spans="1:14">
      <c r="A80" s="40">
        <v>76</v>
      </c>
      <c r="B80" s="41" t="s">
        <v>16</v>
      </c>
      <c r="C80" s="40" t="s">
        <v>233</v>
      </c>
      <c r="D80" s="40" t="s">
        <v>234</v>
      </c>
      <c r="E80" s="40" t="s">
        <v>235</v>
      </c>
      <c r="F80" s="42">
        <v>13</v>
      </c>
      <c r="G80" s="42" t="s">
        <v>20</v>
      </c>
      <c r="H80" s="40" t="s">
        <v>236</v>
      </c>
      <c r="I80" s="54" t="s">
        <v>22</v>
      </c>
      <c r="J80" s="40">
        <v>179</v>
      </c>
      <c r="K80" s="40" t="s">
        <v>23</v>
      </c>
      <c r="L80" s="55">
        <v>3490.5</v>
      </c>
      <c r="M80" s="56"/>
      <c r="N80" s="40"/>
    </row>
    <row r="81" s="25" customFormat="1" ht="23" customHeight="1" spans="1:14">
      <c r="A81" s="40">
        <v>77</v>
      </c>
      <c r="B81" s="41" t="s">
        <v>16</v>
      </c>
      <c r="C81" s="40" t="s">
        <v>237</v>
      </c>
      <c r="D81" s="40" t="s">
        <v>238</v>
      </c>
      <c r="E81" s="40" t="s">
        <v>239</v>
      </c>
      <c r="F81" s="42">
        <v>13</v>
      </c>
      <c r="G81" s="42" t="s">
        <v>38</v>
      </c>
      <c r="H81" s="40" t="s">
        <v>240</v>
      </c>
      <c r="I81" s="54" t="s">
        <v>22</v>
      </c>
      <c r="J81" s="40">
        <v>179</v>
      </c>
      <c r="K81" s="40" t="s">
        <v>23</v>
      </c>
      <c r="L81" s="55">
        <v>3490.5</v>
      </c>
      <c r="M81" s="56"/>
      <c r="N81" s="40"/>
    </row>
    <row r="82" s="25" customFormat="1" ht="23" customHeight="1" spans="1:14">
      <c r="A82" s="40">
        <v>78</v>
      </c>
      <c r="B82" s="41" t="s">
        <v>16</v>
      </c>
      <c r="C82" s="40" t="s">
        <v>241</v>
      </c>
      <c r="D82" s="40" t="s">
        <v>238</v>
      </c>
      <c r="E82" s="40" t="s">
        <v>239</v>
      </c>
      <c r="F82" s="42">
        <v>8</v>
      </c>
      <c r="G82" s="42" t="s">
        <v>38</v>
      </c>
      <c r="H82" s="40" t="s">
        <v>242</v>
      </c>
      <c r="I82" s="54" t="s">
        <v>22</v>
      </c>
      <c r="J82" s="40">
        <v>179</v>
      </c>
      <c r="K82" s="40" t="s">
        <v>23</v>
      </c>
      <c r="L82" s="55">
        <v>2148</v>
      </c>
      <c r="M82" s="56"/>
      <c r="N82" s="40"/>
    </row>
    <row r="83" s="25" customFormat="1" ht="23" customHeight="1" spans="1:14">
      <c r="A83" s="40">
        <v>79</v>
      </c>
      <c r="B83" s="41" t="s">
        <v>16</v>
      </c>
      <c r="C83" s="40" t="s">
        <v>243</v>
      </c>
      <c r="D83" s="40" t="s">
        <v>238</v>
      </c>
      <c r="E83" s="40" t="s">
        <v>239</v>
      </c>
      <c r="F83" s="42">
        <v>8</v>
      </c>
      <c r="G83" s="42" t="s">
        <v>38</v>
      </c>
      <c r="H83" s="40" t="s">
        <v>244</v>
      </c>
      <c r="I83" s="54" t="s">
        <v>22</v>
      </c>
      <c r="J83" s="40">
        <v>179</v>
      </c>
      <c r="K83" s="40" t="s">
        <v>23</v>
      </c>
      <c r="L83" s="55">
        <v>2148</v>
      </c>
      <c r="M83" s="56"/>
      <c r="N83" s="40"/>
    </row>
    <row r="84" s="25" customFormat="1" ht="23" customHeight="1" spans="1:14">
      <c r="A84" s="40">
        <v>80</v>
      </c>
      <c r="B84" s="41" t="s">
        <v>16</v>
      </c>
      <c r="C84" s="40" t="s">
        <v>245</v>
      </c>
      <c r="D84" s="40" t="s">
        <v>238</v>
      </c>
      <c r="E84" s="40" t="s">
        <v>246</v>
      </c>
      <c r="F84" s="42">
        <v>8</v>
      </c>
      <c r="G84" s="42" t="s">
        <v>38</v>
      </c>
      <c r="H84" s="40" t="s">
        <v>247</v>
      </c>
      <c r="I84" s="54" t="s">
        <v>22</v>
      </c>
      <c r="J84" s="40">
        <v>179</v>
      </c>
      <c r="K84" s="40" t="s">
        <v>23</v>
      </c>
      <c r="L84" s="55">
        <v>2148</v>
      </c>
      <c r="M84" s="56"/>
      <c r="N84" s="40"/>
    </row>
    <row r="85" s="25" customFormat="1" ht="23" customHeight="1" spans="1:14">
      <c r="A85" s="40">
        <v>81</v>
      </c>
      <c r="B85" s="41" t="s">
        <v>16</v>
      </c>
      <c r="C85" s="40" t="s">
        <v>248</v>
      </c>
      <c r="D85" s="40" t="s">
        <v>238</v>
      </c>
      <c r="E85" s="40" t="s">
        <v>249</v>
      </c>
      <c r="F85" s="42">
        <v>7</v>
      </c>
      <c r="G85" s="42" t="s">
        <v>38</v>
      </c>
      <c r="H85" s="40" t="s">
        <v>250</v>
      </c>
      <c r="I85" s="54" t="s">
        <v>22</v>
      </c>
      <c r="J85" s="40">
        <v>179</v>
      </c>
      <c r="K85" s="40" t="s">
        <v>23</v>
      </c>
      <c r="L85" s="55">
        <v>1879.5</v>
      </c>
      <c r="M85" s="56"/>
      <c r="N85" s="40"/>
    </row>
    <row r="86" s="25" customFormat="1" ht="23" customHeight="1" spans="1:14">
      <c r="A86" s="40">
        <v>82</v>
      </c>
      <c r="B86" s="41" t="s">
        <v>16</v>
      </c>
      <c r="C86" s="40" t="s">
        <v>251</v>
      </c>
      <c r="D86" s="40" t="s">
        <v>238</v>
      </c>
      <c r="E86" s="40" t="s">
        <v>249</v>
      </c>
      <c r="F86" s="42">
        <v>8</v>
      </c>
      <c r="G86" s="42" t="s">
        <v>38</v>
      </c>
      <c r="H86" s="40" t="s">
        <v>252</v>
      </c>
      <c r="I86" s="54" t="s">
        <v>22</v>
      </c>
      <c r="J86" s="40">
        <v>179</v>
      </c>
      <c r="K86" s="40" t="s">
        <v>23</v>
      </c>
      <c r="L86" s="55">
        <v>2148</v>
      </c>
      <c r="M86" s="56"/>
      <c r="N86" s="40"/>
    </row>
    <row r="87" s="25" customFormat="1" ht="23" customHeight="1" spans="1:14">
      <c r="A87" s="40">
        <v>83</v>
      </c>
      <c r="B87" s="41" t="s">
        <v>16</v>
      </c>
      <c r="C87" s="40" t="s">
        <v>253</v>
      </c>
      <c r="D87" s="40" t="s">
        <v>238</v>
      </c>
      <c r="E87" s="40" t="s">
        <v>249</v>
      </c>
      <c r="F87" s="42">
        <v>6</v>
      </c>
      <c r="G87" s="42" t="s">
        <v>38</v>
      </c>
      <c r="H87" s="40" t="s">
        <v>254</v>
      </c>
      <c r="I87" s="54" t="s">
        <v>22</v>
      </c>
      <c r="J87" s="40">
        <v>179</v>
      </c>
      <c r="K87" s="40" t="s">
        <v>23</v>
      </c>
      <c r="L87" s="55">
        <v>1611</v>
      </c>
      <c r="M87" s="56"/>
      <c r="N87" s="40"/>
    </row>
    <row r="88" s="25" customFormat="1" ht="23" customHeight="1" spans="1:14">
      <c r="A88" s="40">
        <v>84</v>
      </c>
      <c r="B88" s="41" t="s">
        <v>16</v>
      </c>
      <c r="C88" s="40" t="s">
        <v>255</v>
      </c>
      <c r="D88" s="40" t="s">
        <v>238</v>
      </c>
      <c r="E88" s="40" t="s">
        <v>249</v>
      </c>
      <c r="F88" s="42">
        <v>8</v>
      </c>
      <c r="G88" s="42" t="s">
        <v>38</v>
      </c>
      <c r="H88" s="40" t="s">
        <v>256</v>
      </c>
      <c r="I88" s="54" t="s">
        <v>22</v>
      </c>
      <c r="J88" s="40">
        <v>179</v>
      </c>
      <c r="K88" s="40" t="s">
        <v>23</v>
      </c>
      <c r="L88" s="55">
        <v>2148</v>
      </c>
      <c r="M88" s="57"/>
      <c r="N88" s="40"/>
    </row>
    <row r="89" s="25" customFormat="1" ht="23" customHeight="1" spans="1:14">
      <c r="A89" s="40">
        <v>85</v>
      </c>
      <c r="B89" s="41" t="s">
        <v>16</v>
      </c>
      <c r="C89" s="40" t="s">
        <v>257</v>
      </c>
      <c r="D89" s="40" t="s">
        <v>238</v>
      </c>
      <c r="E89" s="40" t="s">
        <v>249</v>
      </c>
      <c r="F89" s="42">
        <v>8</v>
      </c>
      <c r="G89" s="42" t="s">
        <v>38</v>
      </c>
      <c r="H89" s="40" t="s">
        <v>258</v>
      </c>
      <c r="I89" s="54" t="s">
        <v>22</v>
      </c>
      <c r="J89" s="40">
        <v>179</v>
      </c>
      <c r="K89" s="40" t="s">
        <v>23</v>
      </c>
      <c r="L89" s="55">
        <v>2148</v>
      </c>
      <c r="M89" s="56"/>
      <c r="N89" s="40"/>
    </row>
    <row r="90" s="25" customFormat="1" ht="23" customHeight="1" spans="1:14">
      <c r="A90" s="40">
        <v>86</v>
      </c>
      <c r="B90" s="41" t="s">
        <v>16</v>
      </c>
      <c r="C90" s="40" t="s">
        <v>259</v>
      </c>
      <c r="D90" s="40" t="s">
        <v>238</v>
      </c>
      <c r="E90" s="40" t="s">
        <v>249</v>
      </c>
      <c r="F90" s="42">
        <v>8</v>
      </c>
      <c r="G90" s="42" t="s">
        <v>38</v>
      </c>
      <c r="H90" s="40" t="s">
        <v>260</v>
      </c>
      <c r="I90" s="54" t="s">
        <v>22</v>
      </c>
      <c r="J90" s="40">
        <v>179</v>
      </c>
      <c r="K90" s="40" t="s">
        <v>23</v>
      </c>
      <c r="L90" s="55">
        <v>2148</v>
      </c>
      <c r="M90" s="56"/>
      <c r="N90" s="40"/>
    </row>
    <row r="91" s="26" customFormat="1" ht="23" customHeight="1" spans="1:14">
      <c r="A91" s="40">
        <v>87</v>
      </c>
      <c r="B91" s="41" t="s">
        <v>16</v>
      </c>
      <c r="C91" s="40" t="s">
        <v>261</v>
      </c>
      <c r="D91" s="40" t="s">
        <v>238</v>
      </c>
      <c r="E91" s="40" t="s">
        <v>249</v>
      </c>
      <c r="F91" s="42">
        <v>8</v>
      </c>
      <c r="G91" s="42" t="s">
        <v>38</v>
      </c>
      <c r="H91" s="40" t="s">
        <v>262</v>
      </c>
      <c r="I91" s="54" t="s">
        <v>22</v>
      </c>
      <c r="J91" s="40">
        <v>179</v>
      </c>
      <c r="K91" s="40" t="s">
        <v>23</v>
      </c>
      <c r="L91" s="55">
        <f>J91*1.5*8</f>
        <v>2148</v>
      </c>
      <c r="M91" s="56"/>
      <c r="N91" s="40"/>
    </row>
    <row r="92" s="25" customFormat="1" ht="23" customHeight="1" spans="1:14">
      <c r="A92" s="40">
        <v>88</v>
      </c>
      <c r="B92" s="41" t="s">
        <v>16</v>
      </c>
      <c r="C92" s="40" t="s">
        <v>263</v>
      </c>
      <c r="D92" s="40" t="s">
        <v>238</v>
      </c>
      <c r="E92" s="40" t="s">
        <v>249</v>
      </c>
      <c r="F92" s="42">
        <v>6</v>
      </c>
      <c r="G92" s="42" t="s">
        <v>38</v>
      </c>
      <c r="H92" s="40" t="s">
        <v>264</v>
      </c>
      <c r="I92" s="54" t="s">
        <v>22</v>
      </c>
      <c r="J92" s="40">
        <v>179</v>
      </c>
      <c r="K92" s="40" t="s">
        <v>23</v>
      </c>
      <c r="L92" s="55">
        <v>1611</v>
      </c>
      <c r="M92" s="56"/>
      <c r="N92" s="40"/>
    </row>
    <row r="93" s="25" customFormat="1" ht="23" customHeight="1" spans="1:14">
      <c r="A93" s="40">
        <v>89</v>
      </c>
      <c r="B93" s="41" t="s">
        <v>16</v>
      </c>
      <c r="C93" s="40" t="s">
        <v>265</v>
      </c>
      <c r="D93" s="40" t="s">
        <v>238</v>
      </c>
      <c r="E93" s="40" t="s">
        <v>266</v>
      </c>
      <c r="F93" s="42">
        <v>6</v>
      </c>
      <c r="G93" s="42" t="s">
        <v>38</v>
      </c>
      <c r="H93" s="40" t="s">
        <v>267</v>
      </c>
      <c r="I93" s="54" t="s">
        <v>22</v>
      </c>
      <c r="J93" s="40">
        <v>179</v>
      </c>
      <c r="K93" s="40" t="s">
        <v>23</v>
      </c>
      <c r="L93" s="55">
        <v>1611</v>
      </c>
      <c r="M93" s="56"/>
      <c r="N93" s="40"/>
    </row>
    <row r="94" s="25" customFormat="1" ht="23" customHeight="1" spans="1:14">
      <c r="A94" s="40">
        <v>90</v>
      </c>
      <c r="B94" s="41" t="s">
        <v>16</v>
      </c>
      <c r="C94" s="40" t="s">
        <v>268</v>
      </c>
      <c r="D94" s="40" t="s">
        <v>238</v>
      </c>
      <c r="E94" s="40" t="s">
        <v>266</v>
      </c>
      <c r="F94" s="42">
        <v>8</v>
      </c>
      <c r="G94" s="42" t="s">
        <v>38</v>
      </c>
      <c r="H94" s="40" t="s">
        <v>269</v>
      </c>
      <c r="I94" s="54" t="s">
        <v>22</v>
      </c>
      <c r="J94" s="40">
        <v>179</v>
      </c>
      <c r="K94" s="40" t="s">
        <v>23</v>
      </c>
      <c r="L94" s="55">
        <v>2148</v>
      </c>
      <c r="M94" s="56"/>
      <c r="N94" s="40"/>
    </row>
    <row r="95" s="26" customFormat="1" ht="23" customHeight="1" spans="1:14">
      <c r="A95" s="40">
        <v>91</v>
      </c>
      <c r="B95" s="41" t="s">
        <v>16</v>
      </c>
      <c r="C95" s="40" t="s">
        <v>270</v>
      </c>
      <c r="D95" s="40" t="s">
        <v>238</v>
      </c>
      <c r="E95" s="40" t="s">
        <v>266</v>
      </c>
      <c r="F95" s="42">
        <v>8</v>
      </c>
      <c r="G95" s="42" t="s">
        <v>38</v>
      </c>
      <c r="H95" s="40">
        <v>623200654</v>
      </c>
      <c r="I95" s="54" t="s">
        <v>271</v>
      </c>
      <c r="J95" s="40">
        <v>37</v>
      </c>
      <c r="K95" s="40" t="s">
        <v>23</v>
      </c>
      <c r="L95" s="55">
        <v>444</v>
      </c>
      <c r="M95" s="56"/>
      <c r="N95" s="40" t="s">
        <v>272</v>
      </c>
    </row>
    <row r="96" s="25" customFormat="1" ht="23" customHeight="1" spans="1:14">
      <c r="A96" s="40">
        <v>92</v>
      </c>
      <c r="B96" s="41" t="s">
        <v>16</v>
      </c>
      <c r="C96" s="40" t="s">
        <v>273</v>
      </c>
      <c r="D96" s="40" t="s">
        <v>238</v>
      </c>
      <c r="E96" s="40" t="s">
        <v>266</v>
      </c>
      <c r="F96" s="42">
        <v>8</v>
      </c>
      <c r="G96" s="42" t="s">
        <v>38</v>
      </c>
      <c r="H96" s="40" t="s">
        <v>274</v>
      </c>
      <c r="I96" s="54" t="s">
        <v>22</v>
      </c>
      <c r="J96" s="40">
        <v>179</v>
      </c>
      <c r="K96" s="40" t="s">
        <v>23</v>
      </c>
      <c r="L96" s="55">
        <v>2148</v>
      </c>
      <c r="M96" s="56"/>
      <c r="N96" s="40"/>
    </row>
    <row r="97" s="26" customFormat="1" ht="23" customHeight="1" spans="1:14">
      <c r="A97" s="40">
        <v>93</v>
      </c>
      <c r="B97" s="41" t="s">
        <v>16</v>
      </c>
      <c r="C97" s="40" t="s">
        <v>275</v>
      </c>
      <c r="D97" s="40" t="s">
        <v>238</v>
      </c>
      <c r="E97" s="40" t="s">
        <v>266</v>
      </c>
      <c r="F97" s="42">
        <v>8</v>
      </c>
      <c r="G97" s="42" t="s">
        <v>38</v>
      </c>
      <c r="H97" s="40" t="s">
        <v>276</v>
      </c>
      <c r="I97" s="54" t="s">
        <v>271</v>
      </c>
      <c r="J97" s="40">
        <v>37</v>
      </c>
      <c r="K97" s="40" t="s">
        <v>23</v>
      </c>
      <c r="L97" s="55">
        <v>444</v>
      </c>
      <c r="M97" s="56"/>
      <c r="N97" s="40" t="s">
        <v>272</v>
      </c>
    </row>
    <row r="98" s="25" customFormat="1" ht="23" customHeight="1" spans="1:14">
      <c r="A98" s="40">
        <v>94</v>
      </c>
      <c r="B98" s="41" t="s">
        <v>16</v>
      </c>
      <c r="C98" s="40" t="s">
        <v>277</v>
      </c>
      <c r="D98" s="40" t="s">
        <v>238</v>
      </c>
      <c r="E98" s="40" t="s">
        <v>266</v>
      </c>
      <c r="F98" s="42">
        <v>7</v>
      </c>
      <c r="G98" s="42" t="s">
        <v>38</v>
      </c>
      <c r="H98" s="40" t="s">
        <v>278</v>
      </c>
      <c r="I98" s="54" t="s">
        <v>22</v>
      </c>
      <c r="J98" s="40">
        <v>179</v>
      </c>
      <c r="K98" s="40" t="s">
        <v>23</v>
      </c>
      <c r="L98" s="55">
        <v>1879.5</v>
      </c>
      <c r="M98" s="56"/>
      <c r="N98" s="40"/>
    </row>
    <row r="99" s="25" customFormat="1" ht="23" customHeight="1" spans="1:14">
      <c r="A99" s="40">
        <v>95</v>
      </c>
      <c r="B99" s="41" t="s">
        <v>16</v>
      </c>
      <c r="C99" s="40" t="s">
        <v>279</v>
      </c>
      <c r="D99" s="40" t="s">
        <v>280</v>
      </c>
      <c r="E99" s="40" t="s">
        <v>266</v>
      </c>
      <c r="F99" s="42">
        <v>6</v>
      </c>
      <c r="G99" s="42" t="s">
        <v>20</v>
      </c>
      <c r="H99" s="40" t="s">
        <v>281</v>
      </c>
      <c r="I99" s="54" t="s">
        <v>22</v>
      </c>
      <c r="J99" s="40">
        <v>179</v>
      </c>
      <c r="K99" s="40" t="s">
        <v>23</v>
      </c>
      <c r="L99" s="55">
        <v>1611</v>
      </c>
      <c r="M99" s="56"/>
      <c r="N99" s="40"/>
    </row>
    <row r="100" s="25" customFormat="1" ht="23" customHeight="1" spans="1:14">
      <c r="A100" s="40">
        <v>96</v>
      </c>
      <c r="B100" s="41" t="s">
        <v>16</v>
      </c>
      <c r="C100" s="40" t="s">
        <v>282</v>
      </c>
      <c r="D100" s="40" t="s">
        <v>280</v>
      </c>
      <c r="E100" s="40" t="s">
        <v>266</v>
      </c>
      <c r="F100" s="42">
        <v>6</v>
      </c>
      <c r="G100" s="42" t="s">
        <v>20</v>
      </c>
      <c r="H100" s="40" t="s">
        <v>283</v>
      </c>
      <c r="I100" s="54" t="s">
        <v>22</v>
      </c>
      <c r="J100" s="40">
        <v>179</v>
      </c>
      <c r="K100" s="40" t="s">
        <v>23</v>
      </c>
      <c r="L100" s="55">
        <v>1611</v>
      </c>
      <c r="M100" s="56"/>
      <c r="N100" s="40"/>
    </row>
    <row r="101" s="25" customFormat="1" ht="23" customHeight="1" spans="1:14">
      <c r="A101" s="40">
        <v>97</v>
      </c>
      <c r="B101" s="41" t="s">
        <v>16</v>
      </c>
      <c r="C101" s="40" t="s">
        <v>284</v>
      </c>
      <c r="D101" s="40" t="s">
        <v>238</v>
      </c>
      <c r="E101" s="40" t="s">
        <v>285</v>
      </c>
      <c r="F101" s="42">
        <v>6</v>
      </c>
      <c r="G101" s="42" t="s">
        <v>38</v>
      </c>
      <c r="H101" s="40" t="s">
        <v>286</v>
      </c>
      <c r="I101" s="54" t="s">
        <v>22</v>
      </c>
      <c r="J101" s="40">
        <v>179</v>
      </c>
      <c r="K101" s="40" t="s">
        <v>23</v>
      </c>
      <c r="L101" s="55">
        <v>1611</v>
      </c>
      <c r="M101" s="56"/>
      <c r="N101" s="40"/>
    </row>
    <row r="102" s="26" customFormat="1" ht="23" customHeight="1" spans="1:14">
      <c r="A102" s="40">
        <v>98</v>
      </c>
      <c r="B102" s="41" t="s">
        <v>16</v>
      </c>
      <c r="C102" s="40" t="s">
        <v>287</v>
      </c>
      <c r="D102" s="40" t="s">
        <v>238</v>
      </c>
      <c r="E102" s="40" t="s">
        <v>285</v>
      </c>
      <c r="F102" s="42">
        <v>8</v>
      </c>
      <c r="G102" s="42" t="s">
        <v>38</v>
      </c>
      <c r="H102" s="40" t="s">
        <v>288</v>
      </c>
      <c r="I102" s="54" t="s">
        <v>289</v>
      </c>
      <c r="J102" s="40">
        <v>43</v>
      </c>
      <c r="K102" s="40" t="s">
        <v>23</v>
      </c>
      <c r="L102" s="55">
        <v>516</v>
      </c>
      <c r="M102" s="56"/>
      <c r="N102" s="40" t="s">
        <v>272</v>
      </c>
    </row>
    <row r="103" s="25" customFormat="1" ht="23" customHeight="1" spans="1:14">
      <c r="A103" s="40">
        <v>99</v>
      </c>
      <c r="B103" s="41" t="s">
        <v>16</v>
      </c>
      <c r="C103" s="40" t="s">
        <v>290</v>
      </c>
      <c r="D103" s="40" t="s">
        <v>238</v>
      </c>
      <c r="E103" s="40" t="s">
        <v>285</v>
      </c>
      <c r="F103" s="42">
        <v>6</v>
      </c>
      <c r="G103" s="42" t="s">
        <v>38</v>
      </c>
      <c r="H103" s="40" t="s">
        <v>291</v>
      </c>
      <c r="I103" s="54" t="s">
        <v>22</v>
      </c>
      <c r="J103" s="40">
        <v>179</v>
      </c>
      <c r="K103" s="40" t="s">
        <v>23</v>
      </c>
      <c r="L103" s="55">
        <v>1611</v>
      </c>
      <c r="M103" s="56"/>
      <c r="N103" s="40"/>
    </row>
    <row r="104" s="25" customFormat="1" ht="23" customHeight="1" spans="1:14">
      <c r="A104" s="40">
        <v>100</v>
      </c>
      <c r="B104" s="41" t="s">
        <v>16</v>
      </c>
      <c r="C104" s="40" t="s">
        <v>292</v>
      </c>
      <c r="D104" s="40" t="s">
        <v>238</v>
      </c>
      <c r="E104" s="40" t="s">
        <v>285</v>
      </c>
      <c r="F104" s="42">
        <v>6</v>
      </c>
      <c r="G104" s="42" t="s">
        <v>38</v>
      </c>
      <c r="H104" s="40" t="s">
        <v>293</v>
      </c>
      <c r="I104" s="54" t="s">
        <v>22</v>
      </c>
      <c r="J104" s="40">
        <v>179</v>
      </c>
      <c r="K104" s="40" t="s">
        <v>23</v>
      </c>
      <c r="L104" s="55">
        <v>1611</v>
      </c>
      <c r="M104" s="56"/>
      <c r="N104" s="40"/>
    </row>
    <row r="105" s="25" customFormat="1" ht="23" customHeight="1" spans="1:14">
      <c r="A105" s="40">
        <v>101</v>
      </c>
      <c r="B105" s="41" t="s">
        <v>16</v>
      </c>
      <c r="C105" s="40" t="s">
        <v>294</v>
      </c>
      <c r="D105" s="40" t="s">
        <v>249</v>
      </c>
      <c r="E105" s="40" t="s">
        <v>285</v>
      </c>
      <c r="F105" s="42">
        <v>8</v>
      </c>
      <c r="G105" s="42" t="s">
        <v>20</v>
      </c>
      <c r="H105" s="40" t="s">
        <v>295</v>
      </c>
      <c r="I105" s="54" t="s">
        <v>22</v>
      </c>
      <c r="J105" s="40">
        <v>179</v>
      </c>
      <c r="K105" s="40" t="s">
        <v>23</v>
      </c>
      <c r="L105" s="55">
        <v>2148</v>
      </c>
      <c r="M105" s="56"/>
      <c r="N105" s="40"/>
    </row>
    <row r="106" s="25" customFormat="1" ht="23" customHeight="1" spans="1:14">
      <c r="A106" s="40">
        <v>102</v>
      </c>
      <c r="B106" s="41" t="s">
        <v>16</v>
      </c>
      <c r="C106" s="40" t="s">
        <v>296</v>
      </c>
      <c r="D106" s="40" t="s">
        <v>249</v>
      </c>
      <c r="E106" s="40" t="s">
        <v>285</v>
      </c>
      <c r="F106" s="42">
        <v>6</v>
      </c>
      <c r="G106" s="42" t="s">
        <v>20</v>
      </c>
      <c r="H106" s="40" t="s">
        <v>297</v>
      </c>
      <c r="I106" s="54" t="s">
        <v>22</v>
      </c>
      <c r="J106" s="40">
        <v>179</v>
      </c>
      <c r="K106" s="40" t="s">
        <v>23</v>
      </c>
      <c r="L106" s="55">
        <v>1611</v>
      </c>
      <c r="M106" s="56"/>
      <c r="N106" s="40"/>
    </row>
    <row r="107" s="25" customFormat="1" ht="23" customHeight="1" spans="1:14">
      <c r="A107" s="40">
        <v>103</v>
      </c>
      <c r="B107" s="41" t="s">
        <v>16</v>
      </c>
      <c r="C107" s="40" t="s">
        <v>298</v>
      </c>
      <c r="D107" s="40" t="s">
        <v>238</v>
      </c>
      <c r="E107" s="40" t="s">
        <v>299</v>
      </c>
      <c r="F107" s="42">
        <v>8</v>
      </c>
      <c r="G107" s="42" t="s">
        <v>38</v>
      </c>
      <c r="H107" s="40" t="s">
        <v>300</v>
      </c>
      <c r="I107" s="54" t="s">
        <v>22</v>
      </c>
      <c r="J107" s="40">
        <v>179</v>
      </c>
      <c r="K107" s="40" t="s">
        <v>23</v>
      </c>
      <c r="L107" s="55">
        <v>2148</v>
      </c>
      <c r="M107" s="56"/>
      <c r="N107" s="40"/>
    </row>
    <row r="108" s="26" customFormat="1" ht="23" customHeight="1" spans="1:14">
      <c r="A108" s="40">
        <v>104</v>
      </c>
      <c r="B108" s="41" t="s">
        <v>16</v>
      </c>
      <c r="C108" s="40" t="s">
        <v>301</v>
      </c>
      <c r="D108" s="40" t="s">
        <v>238</v>
      </c>
      <c r="E108" s="40" t="s">
        <v>299</v>
      </c>
      <c r="F108" s="42">
        <v>6</v>
      </c>
      <c r="G108" s="42" t="s">
        <v>38</v>
      </c>
      <c r="H108" s="40" t="s">
        <v>302</v>
      </c>
      <c r="I108" s="54" t="s">
        <v>22</v>
      </c>
      <c r="J108" s="40">
        <v>179</v>
      </c>
      <c r="K108" s="40" t="s">
        <v>23</v>
      </c>
      <c r="L108" s="55">
        <f>J108*1.5*6</f>
        <v>1611</v>
      </c>
      <c r="M108" s="56"/>
      <c r="N108" s="40"/>
    </row>
    <row r="109" s="25" customFormat="1" ht="23" customHeight="1" spans="1:14">
      <c r="A109" s="40">
        <v>105</v>
      </c>
      <c r="B109" s="41" t="s">
        <v>16</v>
      </c>
      <c r="C109" s="40" t="s">
        <v>303</v>
      </c>
      <c r="D109" s="40" t="s">
        <v>304</v>
      </c>
      <c r="E109" s="40" t="s">
        <v>305</v>
      </c>
      <c r="F109" s="42">
        <v>13</v>
      </c>
      <c r="G109" s="42" t="s">
        <v>38</v>
      </c>
      <c r="H109" s="40" t="s">
        <v>306</v>
      </c>
      <c r="I109" s="54" t="s">
        <v>22</v>
      </c>
      <c r="J109" s="40">
        <v>179</v>
      </c>
      <c r="K109" s="40" t="s">
        <v>23</v>
      </c>
      <c r="L109" s="55">
        <v>3490.5</v>
      </c>
      <c r="M109" s="56"/>
      <c r="N109" s="40"/>
    </row>
    <row r="110" s="25" customFormat="1" ht="23" customHeight="1" spans="1:14">
      <c r="A110" s="40">
        <v>106</v>
      </c>
      <c r="B110" s="41" t="s">
        <v>16</v>
      </c>
      <c r="C110" s="40" t="s">
        <v>307</v>
      </c>
      <c r="D110" s="40" t="s">
        <v>304</v>
      </c>
      <c r="E110" s="40" t="s">
        <v>308</v>
      </c>
      <c r="F110" s="42">
        <v>13</v>
      </c>
      <c r="G110" s="42" t="s">
        <v>38</v>
      </c>
      <c r="H110" s="40" t="s">
        <v>309</v>
      </c>
      <c r="I110" s="54" t="s">
        <v>22</v>
      </c>
      <c r="J110" s="40">
        <v>179</v>
      </c>
      <c r="K110" s="40" t="s">
        <v>23</v>
      </c>
      <c r="L110" s="55">
        <v>3490.5</v>
      </c>
      <c r="M110" s="56"/>
      <c r="N110" s="40"/>
    </row>
    <row r="111" s="25" customFormat="1" ht="23" customHeight="1" spans="1:14">
      <c r="A111" s="40">
        <v>107</v>
      </c>
      <c r="B111" s="41" t="s">
        <v>16</v>
      </c>
      <c r="C111" s="40" t="s">
        <v>310</v>
      </c>
      <c r="D111" s="40" t="s">
        <v>304</v>
      </c>
      <c r="E111" s="40" t="s">
        <v>311</v>
      </c>
      <c r="F111" s="42">
        <v>13</v>
      </c>
      <c r="G111" s="42" t="s">
        <v>38</v>
      </c>
      <c r="H111" s="40" t="s">
        <v>312</v>
      </c>
      <c r="I111" s="54" t="s">
        <v>22</v>
      </c>
      <c r="J111" s="40">
        <v>179</v>
      </c>
      <c r="K111" s="40" t="s">
        <v>23</v>
      </c>
      <c r="L111" s="55">
        <v>3490.5</v>
      </c>
      <c r="M111" s="56"/>
      <c r="N111" s="40"/>
    </row>
    <row r="112" s="25" customFormat="1" ht="23" customHeight="1" spans="1:14">
      <c r="A112" s="40">
        <v>108</v>
      </c>
      <c r="B112" s="41" t="s">
        <v>16</v>
      </c>
      <c r="C112" s="40" t="s">
        <v>313</v>
      </c>
      <c r="D112" s="40" t="s">
        <v>304</v>
      </c>
      <c r="E112" s="40" t="s">
        <v>314</v>
      </c>
      <c r="F112" s="42">
        <v>13</v>
      </c>
      <c r="G112" s="42" t="s">
        <v>38</v>
      </c>
      <c r="H112" s="40" t="s">
        <v>315</v>
      </c>
      <c r="I112" s="54" t="s">
        <v>22</v>
      </c>
      <c r="J112" s="40">
        <v>179</v>
      </c>
      <c r="K112" s="40" t="s">
        <v>23</v>
      </c>
      <c r="L112" s="55">
        <v>3490.5</v>
      </c>
      <c r="M112" s="56"/>
      <c r="N112" s="40"/>
    </row>
    <row r="113" s="25" customFormat="1" ht="23" customHeight="1" spans="1:14">
      <c r="A113" s="40">
        <v>109</v>
      </c>
      <c r="B113" s="41" t="s">
        <v>16</v>
      </c>
      <c r="C113" s="40" t="s">
        <v>316</v>
      </c>
      <c r="D113" s="40" t="s">
        <v>304</v>
      </c>
      <c r="E113" s="40" t="s">
        <v>317</v>
      </c>
      <c r="F113" s="42">
        <v>13</v>
      </c>
      <c r="G113" s="42" t="s">
        <v>38</v>
      </c>
      <c r="H113" s="40" t="s">
        <v>318</v>
      </c>
      <c r="I113" s="54" t="s">
        <v>22</v>
      </c>
      <c r="J113" s="40">
        <v>179</v>
      </c>
      <c r="K113" s="40" t="s">
        <v>23</v>
      </c>
      <c r="L113" s="55">
        <v>3490.5</v>
      </c>
      <c r="M113" s="56"/>
      <c r="N113" s="40"/>
    </row>
    <row r="114" s="26" customFormat="1" ht="23" customHeight="1" spans="1:14">
      <c r="A114" s="40">
        <v>110</v>
      </c>
      <c r="B114" s="41" t="s">
        <v>16</v>
      </c>
      <c r="C114" s="40" t="s">
        <v>319</v>
      </c>
      <c r="D114" s="40" t="s">
        <v>320</v>
      </c>
      <c r="E114" s="40" t="s">
        <v>321</v>
      </c>
      <c r="F114" s="42">
        <v>13</v>
      </c>
      <c r="G114" s="42" t="s">
        <v>38</v>
      </c>
      <c r="H114" s="40" t="s">
        <v>322</v>
      </c>
      <c r="I114" s="54" t="s">
        <v>22</v>
      </c>
      <c r="J114" s="40">
        <v>171</v>
      </c>
      <c r="K114" s="40" t="s">
        <v>23</v>
      </c>
      <c r="L114" s="55">
        <f>J114*F114*1.5</f>
        <v>3334.5</v>
      </c>
      <c r="M114" s="56"/>
      <c r="N114" s="41" t="s">
        <v>323</v>
      </c>
    </row>
    <row r="115" s="26" customFormat="1" ht="40" customHeight="1" spans="1:14">
      <c r="A115" s="40">
        <v>111</v>
      </c>
      <c r="B115" s="41" t="s">
        <v>16</v>
      </c>
      <c r="C115" s="40" t="s">
        <v>324</v>
      </c>
      <c r="D115" s="40" t="s">
        <v>320</v>
      </c>
      <c r="E115" s="40" t="s">
        <v>321</v>
      </c>
      <c r="F115" s="42">
        <v>34</v>
      </c>
      <c r="G115" s="42" t="s">
        <v>38</v>
      </c>
      <c r="H115" s="40" t="s">
        <v>325</v>
      </c>
      <c r="I115" s="54" t="s">
        <v>22</v>
      </c>
      <c r="J115" s="40">
        <v>179</v>
      </c>
      <c r="K115" s="40" t="s">
        <v>23</v>
      </c>
      <c r="L115" s="55">
        <f>J115*F115*1.5</f>
        <v>9129</v>
      </c>
      <c r="M115" s="56"/>
      <c r="N115" s="41"/>
    </row>
    <row r="116" s="26" customFormat="1" ht="147" customHeight="1" spans="1:14">
      <c r="A116" s="40">
        <v>112</v>
      </c>
      <c r="B116" s="41" t="s">
        <v>16</v>
      </c>
      <c r="C116" s="40" t="s">
        <v>326</v>
      </c>
      <c r="D116" s="40" t="s">
        <v>320</v>
      </c>
      <c r="E116" s="40" t="s">
        <v>321</v>
      </c>
      <c r="F116" s="42">
        <v>34</v>
      </c>
      <c r="G116" s="42" t="s">
        <v>38</v>
      </c>
      <c r="H116" s="40" t="s">
        <v>327</v>
      </c>
      <c r="I116" s="54" t="s">
        <v>22</v>
      </c>
      <c r="J116" s="40">
        <v>88</v>
      </c>
      <c r="K116" s="40" t="s">
        <v>23</v>
      </c>
      <c r="L116" s="55">
        <f>J116*F116*1.5</f>
        <v>4488</v>
      </c>
      <c r="M116" s="56"/>
      <c r="N116" s="41" t="s">
        <v>328</v>
      </c>
    </row>
    <row r="117" s="26" customFormat="1" ht="153" customHeight="1" spans="1:14">
      <c r="A117" s="40">
        <v>113</v>
      </c>
      <c r="B117" s="41" t="s">
        <v>16</v>
      </c>
      <c r="C117" s="40" t="s">
        <v>329</v>
      </c>
      <c r="D117" s="40" t="s">
        <v>320</v>
      </c>
      <c r="E117" s="40" t="s">
        <v>321</v>
      </c>
      <c r="F117" s="42">
        <v>34</v>
      </c>
      <c r="G117" s="42" t="s">
        <v>38</v>
      </c>
      <c r="H117" s="40" t="s">
        <v>330</v>
      </c>
      <c r="I117" s="54" t="s">
        <v>22</v>
      </c>
      <c r="J117" s="40">
        <v>129</v>
      </c>
      <c r="K117" s="40" t="s">
        <v>23</v>
      </c>
      <c r="L117" s="55">
        <f>J117*F117*1.5</f>
        <v>6579</v>
      </c>
      <c r="M117" s="56"/>
      <c r="N117" s="41" t="s">
        <v>331</v>
      </c>
    </row>
    <row r="118" s="25" customFormat="1" ht="23" customHeight="1" spans="1:14">
      <c r="A118" s="40">
        <v>114</v>
      </c>
      <c r="B118" s="41" t="s">
        <v>16</v>
      </c>
      <c r="C118" s="40" t="s">
        <v>332</v>
      </c>
      <c r="D118" s="40" t="s">
        <v>320</v>
      </c>
      <c r="E118" s="40" t="s">
        <v>321</v>
      </c>
      <c r="F118" s="42">
        <v>34</v>
      </c>
      <c r="G118" s="42" t="s">
        <v>38</v>
      </c>
      <c r="H118" s="40" t="s">
        <v>333</v>
      </c>
      <c r="I118" s="54" t="s">
        <v>22</v>
      </c>
      <c r="J118" s="40">
        <v>179</v>
      </c>
      <c r="K118" s="40" t="s">
        <v>23</v>
      </c>
      <c r="L118" s="55">
        <v>9129</v>
      </c>
      <c r="M118" s="56"/>
      <c r="N118" s="40"/>
    </row>
    <row r="119" s="26" customFormat="1" ht="39" customHeight="1" spans="1:14">
      <c r="A119" s="40">
        <v>115</v>
      </c>
      <c r="B119" s="41" t="s">
        <v>16</v>
      </c>
      <c r="C119" s="40" t="s">
        <v>334</v>
      </c>
      <c r="D119" s="40" t="s">
        <v>320</v>
      </c>
      <c r="E119" s="40" t="s">
        <v>321</v>
      </c>
      <c r="F119" s="42">
        <v>34</v>
      </c>
      <c r="G119" s="42" t="s">
        <v>38</v>
      </c>
      <c r="H119" s="40" t="s">
        <v>335</v>
      </c>
      <c r="I119" s="54" t="s">
        <v>22</v>
      </c>
      <c r="J119" s="40">
        <v>179</v>
      </c>
      <c r="K119" s="40" t="s">
        <v>23</v>
      </c>
      <c r="L119" s="55">
        <f>J119*F119*1.5</f>
        <v>9129</v>
      </c>
      <c r="M119" s="56"/>
      <c r="N119" s="41"/>
    </row>
    <row r="120" s="26" customFormat="1" ht="30" customHeight="1" spans="1:14">
      <c r="A120" s="40">
        <v>116</v>
      </c>
      <c r="B120" s="41" t="s">
        <v>16</v>
      </c>
      <c r="C120" s="40" t="s">
        <v>336</v>
      </c>
      <c r="D120" s="40" t="s">
        <v>320</v>
      </c>
      <c r="E120" s="40" t="s">
        <v>321</v>
      </c>
      <c r="F120" s="42">
        <v>18</v>
      </c>
      <c r="G120" s="42" t="s">
        <v>38</v>
      </c>
      <c r="H120" s="40" t="s">
        <v>337</v>
      </c>
      <c r="I120" s="54" t="s">
        <v>22</v>
      </c>
      <c r="J120" s="40">
        <v>179</v>
      </c>
      <c r="K120" s="40" t="s">
        <v>23</v>
      </c>
      <c r="L120" s="55">
        <f>J120*F120*1.5</f>
        <v>4833</v>
      </c>
      <c r="M120" s="56"/>
      <c r="N120" s="41"/>
    </row>
    <row r="121" s="26" customFormat="1" ht="85" customHeight="1" spans="1:14">
      <c r="A121" s="40">
        <v>117</v>
      </c>
      <c r="B121" s="41" t="s">
        <v>16</v>
      </c>
      <c r="C121" s="40" t="s">
        <v>338</v>
      </c>
      <c r="D121" s="40" t="s">
        <v>320</v>
      </c>
      <c r="E121" s="40" t="s">
        <v>321</v>
      </c>
      <c r="F121" s="42">
        <v>18</v>
      </c>
      <c r="G121" s="42" t="s">
        <v>38</v>
      </c>
      <c r="H121" s="40" t="s">
        <v>339</v>
      </c>
      <c r="I121" s="54" t="s">
        <v>22</v>
      </c>
      <c r="J121" s="40">
        <v>179</v>
      </c>
      <c r="K121" s="40" t="s">
        <v>23</v>
      </c>
      <c r="L121" s="55">
        <f>J121*F121*1.5</f>
        <v>4833</v>
      </c>
      <c r="M121" s="56"/>
      <c r="N121" s="41"/>
    </row>
    <row r="122" s="26" customFormat="1" ht="23" customHeight="1" spans="1:14">
      <c r="A122" s="40">
        <v>118</v>
      </c>
      <c r="B122" s="41" t="s">
        <v>16</v>
      </c>
      <c r="C122" s="40" t="s">
        <v>340</v>
      </c>
      <c r="D122" s="40" t="s">
        <v>320</v>
      </c>
      <c r="E122" s="40" t="s">
        <v>321</v>
      </c>
      <c r="F122" s="42">
        <v>29</v>
      </c>
      <c r="G122" s="42" t="s">
        <v>38</v>
      </c>
      <c r="H122" s="40" t="s">
        <v>341</v>
      </c>
      <c r="I122" s="54" t="s">
        <v>342</v>
      </c>
      <c r="J122" s="40">
        <v>150</v>
      </c>
      <c r="K122" s="40" t="s">
        <v>23</v>
      </c>
      <c r="L122" s="55">
        <v>6525</v>
      </c>
      <c r="M122" s="56"/>
      <c r="N122" s="40" t="s">
        <v>272</v>
      </c>
    </row>
    <row r="123" s="26" customFormat="1" ht="23" customHeight="1" spans="1:14">
      <c r="A123" s="40">
        <v>119</v>
      </c>
      <c r="B123" s="41" t="s">
        <v>16</v>
      </c>
      <c r="C123" s="40" t="s">
        <v>343</v>
      </c>
      <c r="D123" s="40" t="s">
        <v>320</v>
      </c>
      <c r="E123" s="40" t="s">
        <v>321</v>
      </c>
      <c r="F123" s="42">
        <v>29</v>
      </c>
      <c r="G123" s="42" t="s">
        <v>38</v>
      </c>
      <c r="H123" s="40" t="s">
        <v>344</v>
      </c>
      <c r="I123" s="54" t="s">
        <v>342</v>
      </c>
      <c r="J123" s="40">
        <v>150</v>
      </c>
      <c r="K123" s="40" t="s">
        <v>23</v>
      </c>
      <c r="L123" s="55">
        <v>6525</v>
      </c>
      <c r="M123" s="56"/>
      <c r="N123" s="40" t="s">
        <v>272</v>
      </c>
    </row>
    <row r="124" s="26" customFormat="1" ht="23" customHeight="1" spans="1:14">
      <c r="A124" s="40">
        <v>120</v>
      </c>
      <c r="B124" s="41" t="s">
        <v>16</v>
      </c>
      <c r="C124" s="40" t="s">
        <v>345</v>
      </c>
      <c r="D124" s="40" t="s">
        <v>320</v>
      </c>
      <c r="E124" s="40" t="s">
        <v>321</v>
      </c>
      <c r="F124" s="42">
        <v>29</v>
      </c>
      <c r="G124" s="42" t="s">
        <v>38</v>
      </c>
      <c r="H124" s="40" t="s">
        <v>346</v>
      </c>
      <c r="I124" s="54" t="s">
        <v>342</v>
      </c>
      <c r="J124" s="40">
        <v>150</v>
      </c>
      <c r="K124" s="40" t="s">
        <v>23</v>
      </c>
      <c r="L124" s="55">
        <v>6525</v>
      </c>
      <c r="M124" s="56"/>
      <c r="N124" s="40" t="s">
        <v>272</v>
      </c>
    </row>
    <row r="125" s="26" customFormat="1" ht="23" customHeight="1" spans="1:14">
      <c r="A125" s="40">
        <v>121</v>
      </c>
      <c r="B125" s="41" t="s">
        <v>16</v>
      </c>
      <c r="C125" s="40" t="s">
        <v>347</v>
      </c>
      <c r="D125" s="40" t="s">
        <v>320</v>
      </c>
      <c r="E125" s="40" t="s">
        <v>321</v>
      </c>
      <c r="F125" s="42">
        <v>29</v>
      </c>
      <c r="G125" s="42" t="s">
        <v>38</v>
      </c>
      <c r="H125" s="40" t="s">
        <v>348</v>
      </c>
      <c r="I125" s="54" t="s">
        <v>342</v>
      </c>
      <c r="J125" s="40">
        <v>150</v>
      </c>
      <c r="K125" s="40" t="s">
        <v>23</v>
      </c>
      <c r="L125" s="55">
        <v>6525</v>
      </c>
      <c r="M125" s="56"/>
      <c r="N125" s="40" t="s">
        <v>272</v>
      </c>
    </row>
    <row r="126" s="26" customFormat="1" ht="23" customHeight="1" spans="1:14">
      <c r="A126" s="40">
        <v>122</v>
      </c>
      <c r="B126" s="41" t="s">
        <v>16</v>
      </c>
      <c r="C126" s="40" t="s">
        <v>349</v>
      </c>
      <c r="D126" s="40" t="s">
        <v>320</v>
      </c>
      <c r="E126" s="40" t="s">
        <v>321</v>
      </c>
      <c r="F126" s="42">
        <v>29</v>
      </c>
      <c r="G126" s="42" t="s">
        <v>38</v>
      </c>
      <c r="H126" s="40" t="s">
        <v>350</v>
      </c>
      <c r="I126" s="54" t="s">
        <v>342</v>
      </c>
      <c r="J126" s="40">
        <v>150</v>
      </c>
      <c r="K126" s="40" t="s">
        <v>23</v>
      </c>
      <c r="L126" s="55">
        <v>6525</v>
      </c>
      <c r="M126" s="56"/>
      <c r="N126" s="40" t="s">
        <v>272</v>
      </c>
    </row>
    <row r="127" s="26" customFormat="1" ht="23" customHeight="1" spans="1:14">
      <c r="A127" s="40">
        <v>123</v>
      </c>
      <c r="B127" s="41" t="s">
        <v>16</v>
      </c>
      <c r="C127" s="40" t="s">
        <v>351</v>
      </c>
      <c r="D127" s="40" t="s">
        <v>320</v>
      </c>
      <c r="E127" s="40" t="s">
        <v>321</v>
      </c>
      <c r="F127" s="42">
        <v>29</v>
      </c>
      <c r="G127" s="42" t="s">
        <v>38</v>
      </c>
      <c r="H127" s="40" t="s">
        <v>352</v>
      </c>
      <c r="I127" s="54" t="s">
        <v>342</v>
      </c>
      <c r="J127" s="40">
        <v>150</v>
      </c>
      <c r="K127" s="40" t="s">
        <v>23</v>
      </c>
      <c r="L127" s="55">
        <v>6525</v>
      </c>
      <c r="M127" s="56"/>
      <c r="N127" s="40" t="s">
        <v>272</v>
      </c>
    </row>
    <row r="128" s="25" customFormat="1" ht="23" customHeight="1" spans="1:14">
      <c r="A128" s="40">
        <v>124</v>
      </c>
      <c r="B128" s="41" t="s">
        <v>16</v>
      </c>
      <c r="C128" s="40" t="s">
        <v>353</v>
      </c>
      <c r="D128" s="40" t="s">
        <v>320</v>
      </c>
      <c r="E128" s="40" t="s">
        <v>299</v>
      </c>
      <c r="F128" s="42">
        <v>8</v>
      </c>
      <c r="G128" s="42" t="s">
        <v>38</v>
      </c>
      <c r="H128" s="40" t="s">
        <v>354</v>
      </c>
      <c r="I128" s="54" t="s">
        <v>22</v>
      </c>
      <c r="J128" s="40">
        <v>179</v>
      </c>
      <c r="K128" s="40" t="s">
        <v>23</v>
      </c>
      <c r="L128" s="55">
        <v>2148</v>
      </c>
      <c r="M128" s="56"/>
      <c r="N128" s="40"/>
    </row>
    <row r="129" s="26" customFormat="1" ht="23" customHeight="1" spans="1:14">
      <c r="A129" s="40">
        <v>125</v>
      </c>
      <c r="B129" s="41" t="s">
        <v>16</v>
      </c>
      <c r="C129" s="40" t="s">
        <v>355</v>
      </c>
      <c r="D129" s="40" t="s">
        <v>320</v>
      </c>
      <c r="E129" s="40" t="s">
        <v>299</v>
      </c>
      <c r="F129" s="42">
        <v>6</v>
      </c>
      <c r="G129" s="42" t="s">
        <v>38</v>
      </c>
      <c r="H129" s="40" t="s">
        <v>356</v>
      </c>
      <c r="I129" s="54" t="s">
        <v>22</v>
      </c>
      <c r="J129" s="40">
        <v>179</v>
      </c>
      <c r="K129" s="40" t="s">
        <v>23</v>
      </c>
      <c r="L129" s="55">
        <f>J129*1.5*6</f>
        <v>1611</v>
      </c>
      <c r="M129" s="56"/>
      <c r="N129" s="40"/>
    </row>
    <row r="130" s="25" customFormat="1" ht="23" customHeight="1" spans="1:14">
      <c r="A130" s="40">
        <v>126</v>
      </c>
      <c r="B130" s="41" t="s">
        <v>16</v>
      </c>
      <c r="C130" s="40" t="s">
        <v>357</v>
      </c>
      <c r="D130" s="40" t="s">
        <v>320</v>
      </c>
      <c r="E130" s="40" t="s">
        <v>358</v>
      </c>
      <c r="F130" s="42">
        <v>18</v>
      </c>
      <c r="G130" s="42" t="s">
        <v>38</v>
      </c>
      <c r="H130" s="40" t="s">
        <v>359</v>
      </c>
      <c r="I130" s="54" t="s">
        <v>22</v>
      </c>
      <c r="J130" s="40">
        <v>179</v>
      </c>
      <c r="K130" s="40" t="s">
        <v>23</v>
      </c>
      <c r="L130" s="55">
        <v>4833</v>
      </c>
      <c r="M130" s="56"/>
      <c r="N130" s="40"/>
    </row>
    <row r="131" s="26" customFormat="1" ht="23" customHeight="1" spans="1:14">
      <c r="A131" s="40">
        <v>127</v>
      </c>
      <c r="B131" s="41" t="s">
        <v>16</v>
      </c>
      <c r="C131" s="40" t="s">
        <v>360</v>
      </c>
      <c r="D131" s="40" t="s">
        <v>320</v>
      </c>
      <c r="E131" s="40" t="s">
        <v>358</v>
      </c>
      <c r="F131" s="42">
        <v>6</v>
      </c>
      <c r="G131" s="42" t="s">
        <v>38</v>
      </c>
      <c r="H131" s="40" t="s">
        <v>361</v>
      </c>
      <c r="I131" s="54" t="s">
        <v>362</v>
      </c>
      <c r="J131" s="40">
        <v>131</v>
      </c>
      <c r="K131" s="40" t="s">
        <v>23</v>
      </c>
      <c r="L131" s="55">
        <v>1179</v>
      </c>
      <c r="M131" s="56"/>
      <c r="N131" s="41" t="s">
        <v>363</v>
      </c>
    </row>
    <row r="132" s="26" customFormat="1" ht="23" customHeight="1" spans="1:14">
      <c r="A132" s="40">
        <v>128</v>
      </c>
      <c r="B132" s="41" t="s">
        <v>16</v>
      </c>
      <c r="C132" s="40" t="s">
        <v>364</v>
      </c>
      <c r="D132" s="40" t="s">
        <v>365</v>
      </c>
      <c r="E132" s="40" t="s">
        <v>321</v>
      </c>
      <c r="F132" s="42">
        <v>29</v>
      </c>
      <c r="G132" s="42" t="s">
        <v>20</v>
      </c>
      <c r="H132" s="40" t="s">
        <v>366</v>
      </c>
      <c r="I132" s="54" t="s">
        <v>342</v>
      </c>
      <c r="J132" s="40">
        <v>150</v>
      </c>
      <c r="K132" s="40" t="s">
        <v>23</v>
      </c>
      <c r="L132" s="55">
        <v>6525</v>
      </c>
      <c r="M132" s="56"/>
      <c r="N132" s="40" t="s">
        <v>272</v>
      </c>
    </row>
    <row r="133" s="26" customFormat="1" ht="23" customHeight="1" spans="1:14">
      <c r="A133" s="40">
        <v>129</v>
      </c>
      <c r="B133" s="41" t="s">
        <v>16</v>
      </c>
      <c r="C133" s="40" t="s">
        <v>367</v>
      </c>
      <c r="D133" s="40" t="s">
        <v>365</v>
      </c>
      <c r="E133" s="40" t="s">
        <v>321</v>
      </c>
      <c r="F133" s="42">
        <v>29</v>
      </c>
      <c r="G133" s="42" t="s">
        <v>20</v>
      </c>
      <c r="H133" s="40" t="s">
        <v>368</v>
      </c>
      <c r="I133" s="54" t="s">
        <v>342</v>
      </c>
      <c r="J133" s="40">
        <v>150</v>
      </c>
      <c r="K133" s="40" t="s">
        <v>23</v>
      </c>
      <c r="L133" s="55">
        <v>6525</v>
      </c>
      <c r="M133" s="56"/>
      <c r="N133" s="40" t="s">
        <v>272</v>
      </c>
    </row>
    <row r="134" s="26" customFormat="1" ht="23" customHeight="1" spans="1:14">
      <c r="A134" s="40">
        <v>130</v>
      </c>
      <c r="B134" s="41" t="s">
        <v>16</v>
      </c>
      <c r="C134" s="40" t="s">
        <v>369</v>
      </c>
      <c r="D134" s="40" t="s">
        <v>365</v>
      </c>
      <c r="E134" s="40" t="s">
        <v>321</v>
      </c>
      <c r="F134" s="42">
        <v>29</v>
      </c>
      <c r="G134" s="42" t="s">
        <v>20</v>
      </c>
      <c r="H134" s="40" t="s">
        <v>370</v>
      </c>
      <c r="I134" s="54" t="s">
        <v>342</v>
      </c>
      <c r="J134" s="40">
        <v>150</v>
      </c>
      <c r="K134" s="40" t="s">
        <v>23</v>
      </c>
      <c r="L134" s="55">
        <v>6525</v>
      </c>
      <c r="M134" s="56"/>
      <c r="N134" s="40" t="s">
        <v>272</v>
      </c>
    </row>
    <row r="135" s="26" customFormat="1" ht="23" customHeight="1" spans="1:14">
      <c r="A135" s="40">
        <v>131</v>
      </c>
      <c r="B135" s="41" t="s">
        <v>16</v>
      </c>
      <c r="C135" s="40" t="s">
        <v>371</v>
      </c>
      <c r="D135" s="40" t="s">
        <v>365</v>
      </c>
      <c r="E135" s="40" t="s">
        <v>321</v>
      </c>
      <c r="F135" s="42">
        <v>29</v>
      </c>
      <c r="G135" s="42" t="s">
        <v>20</v>
      </c>
      <c r="H135" s="40" t="s">
        <v>372</v>
      </c>
      <c r="I135" s="54" t="s">
        <v>342</v>
      </c>
      <c r="J135" s="40">
        <v>150</v>
      </c>
      <c r="K135" s="40" t="s">
        <v>23</v>
      </c>
      <c r="L135" s="55">
        <v>6525</v>
      </c>
      <c r="M135" s="56"/>
      <c r="N135" s="40" t="s">
        <v>272</v>
      </c>
    </row>
    <row r="136" s="25" customFormat="1" ht="23" customHeight="1" spans="1:14">
      <c r="A136" s="40">
        <v>132</v>
      </c>
      <c r="B136" s="41" t="s">
        <v>16</v>
      </c>
      <c r="C136" s="40" t="s">
        <v>373</v>
      </c>
      <c r="D136" s="40" t="s">
        <v>320</v>
      </c>
      <c r="E136" s="40" t="s">
        <v>374</v>
      </c>
      <c r="F136" s="42">
        <v>8</v>
      </c>
      <c r="G136" s="42" t="s">
        <v>38</v>
      </c>
      <c r="H136" s="40" t="s">
        <v>375</v>
      </c>
      <c r="I136" s="54" t="s">
        <v>22</v>
      </c>
      <c r="J136" s="40">
        <v>179</v>
      </c>
      <c r="K136" s="40" t="s">
        <v>23</v>
      </c>
      <c r="L136" s="55">
        <v>2148</v>
      </c>
      <c r="M136" s="56"/>
      <c r="N136" s="40" t="s">
        <v>376</v>
      </c>
    </row>
    <row r="137" s="25" customFormat="1" ht="23" customHeight="1" spans="1:14">
      <c r="A137" s="40">
        <v>133</v>
      </c>
      <c r="B137" s="41" t="s">
        <v>16</v>
      </c>
      <c r="C137" s="40" t="s">
        <v>377</v>
      </c>
      <c r="D137" s="40" t="s">
        <v>320</v>
      </c>
      <c r="E137" s="40" t="s">
        <v>378</v>
      </c>
      <c r="F137" s="42">
        <v>18</v>
      </c>
      <c r="G137" s="42" t="s">
        <v>38</v>
      </c>
      <c r="H137" s="40" t="s">
        <v>379</v>
      </c>
      <c r="I137" s="54" t="s">
        <v>22</v>
      </c>
      <c r="J137" s="40">
        <v>179</v>
      </c>
      <c r="K137" s="40" t="s">
        <v>23</v>
      </c>
      <c r="L137" s="55">
        <v>4833</v>
      </c>
      <c r="M137" s="56"/>
      <c r="N137" s="40"/>
    </row>
    <row r="138" s="25" customFormat="1" ht="23" customHeight="1" spans="1:14">
      <c r="A138" s="40">
        <v>134</v>
      </c>
      <c r="B138" s="41" t="s">
        <v>16</v>
      </c>
      <c r="C138" s="40" t="s">
        <v>380</v>
      </c>
      <c r="D138" s="40" t="s">
        <v>381</v>
      </c>
      <c r="E138" s="40" t="s">
        <v>382</v>
      </c>
      <c r="F138" s="42">
        <v>13</v>
      </c>
      <c r="G138" s="42" t="s">
        <v>38</v>
      </c>
      <c r="H138" s="40" t="s">
        <v>383</v>
      </c>
      <c r="I138" s="54" t="s">
        <v>22</v>
      </c>
      <c r="J138" s="40">
        <v>179</v>
      </c>
      <c r="K138" s="40" t="s">
        <v>23</v>
      </c>
      <c r="L138" s="55">
        <v>3490.5</v>
      </c>
      <c r="M138" s="56"/>
      <c r="N138" s="40"/>
    </row>
    <row r="139" s="26" customFormat="1" ht="23" customHeight="1" spans="1:14">
      <c r="A139" s="40">
        <v>135</v>
      </c>
      <c r="B139" s="41" t="s">
        <v>16</v>
      </c>
      <c r="C139" s="40" t="s">
        <v>384</v>
      </c>
      <c r="D139" s="40" t="s">
        <v>381</v>
      </c>
      <c r="E139" s="40" t="s">
        <v>385</v>
      </c>
      <c r="F139" s="42">
        <v>8</v>
      </c>
      <c r="G139" s="42" t="s">
        <v>38</v>
      </c>
      <c r="H139" s="40" t="s">
        <v>386</v>
      </c>
      <c r="I139" s="54" t="s">
        <v>22</v>
      </c>
      <c r="J139" s="40">
        <v>139</v>
      </c>
      <c r="K139" s="40" t="s">
        <v>23</v>
      </c>
      <c r="L139" s="55">
        <f>J139*1.5*8</f>
        <v>1668</v>
      </c>
      <c r="M139" s="56"/>
      <c r="N139" s="40" t="s">
        <v>387</v>
      </c>
    </row>
    <row r="140" s="26" customFormat="1" ht="23" customHeight="1" spans="1:14">
      <c r="A140" s="58">
        <v>136</v>
      </c>
      <c r="B140" s="41" t="s">
        <v>16</v>
      </c>
      <c r="C140" s="40" t="s">
        <v>388</v>
      </c>
      <c r="D140" s="40" t="s">
        <v>238</v>
      </c>
      <c r="E140" s="40" t="s">
        <v>266</v>
      </c>
      <c r="F140" s="42">
        <v>6</v>
      </c>
      <c r="G140" s="42" t="s">
        <v>38</v>
      </c>
      <c r="H140" s="40">
        <v>623200654</v>
      </c>
      <c r="I140" s="54" t="s">
        <v>81</v>
      </c>
      <c r="J140" s="40">
        <v>135</v>
      </c>
      <c r="K140" s="40" t="s">
        <v>23</v>
      </c>
      <c r="L140" s="55">
        <f>J140*1.5*6</f>
        <v>1215</v>
      </c>
      <c r="M140" s="56"/>
      <c r="N140" s="40"/>
    </row>
    <row r="141" s="26" customFormat="1" ht="23" customHeight="1" spans="1:14">
      <c r="A141" s="59"/>
      <c r="B141" s="41" t="s">
        <v>16</v>
      </c>
      <c r="C141" s="40" t="s">
        <v>388</v>
      </c>
      <c r="D141" s="40" t="s">
        <v>381</v>
      </c>
      <c r="E141" s="40" t="s">
        <v>385</v>
      </c>
      <c r="F141" s="42">
        <v>6</v>
      </c>
      <c r="G141" s="42" t="s">
        <v>38</v>
      </c>
      <c r="H141" s="40" t="s">
        <v>389</v>
      </c>
      <c r="I141" s="54" t="s">
        <v>390</v>
      </c>
      <c r="J141" s="40">
        <v>36</v>
      </c>
      <c r="K141" s="40" t="s">
        <v>23</v>
      </c>
      <c r="L141" s="55">
        <f>J141*1.5*6</f>
        <v>324</v>
      </c>
      <c r="M141" s="56"/>
      <c r="N141" s="40" t="s">
        <v>391</v>
      </c>
    </row>
    <row r="142" s="26" customFormat="1" ht="23" customHeight="1" spans="1:14">
      <c r="A142" s="40">
        <v>137</v>
      </c>
      <c r="B142" s="41" t="s">
        <v>16</v>
      </c>
      <c r="C142" s="40" t="s">
        <v>392</v>
      </c>
      <c r="D142" s="40" t="s">
        <v>381</v>
      </c>
      <c r="E142" s="40" t="s">
        <v>393</v>
      </c>
      <c r="F142" s="42">
        <v>18</v>
      </c>
      <c r="G142" s="42" t="s">
        <v>38</v>
      </c>
      <c r="H142" s="40" t="s">
        <v>394</v>
      </c>
      <c r="I142" s="54" t="s">
        <v>22</v>
      </c>
      <c r="J142" s="40">
        <v>179</v>
      </c>
      <c r="K142" s="40" t="s">
        <v>23</v>
      </c>
      <c r="L142" s="55">
        <v>4833</v>
      </c>
      <c r="M142" s="56"/>
      <c r="N142" s="40"/>
    </row>
    <row r="143" s="26" customFormat="1" ht="23" customHeight="1" spans="1:14">
      <c r="A143" s="40">
        <v>138</v>
      </c>
      <c r="B143" s="41" t="s">
        <v>16</v>
      </c>
      <c r="C143" s="40" t="s">
        <v>395</v>
      </c>
      <c r="D143" s="40" t="s">
        <v>381</v>
      </c>
      <c r="E143" s="40" t="s">
        <v>396</v>
      </c>
      <c r="F143" s="42">
        <v>13</v>
      </c>
      <c r="G143" s="42" t="s">
        <v>38</v>
      </c>
      <c r="H143" s="40" t="s">
        <v>397</v>
      </c>
      <c r="I143" s="54" t="s">
        <v>398</v>
      </c>
      <c r="J143" s="40">
        <v>54</v>
      </c>
      <c r="K143" s="40" t="s">
        <v>23</v>
      </c>
      <c r="L143" s="55">
        <v>1053</v>
      </c>
      <c r="M143" s="56"/>
      <c r="N143" s="40" t="s">
        <v>399</v>
      </c>
    </row>
    <row r="144" s="26" customFormat="1" ht="23" customHeight="1" spans="1:14">
      <c r="A144" s="58">
        <v>139</v>
      </c>
      <c r="B144" s="41" t="s">
        <v>16</v>
      </c>
      <c r="C144" s="40" t="s">
        <v>400</v>
      </c>
      <c r="D144" s="40" t="s">
        <v>381</v>
      </c>
      <c r="E144" s="40" t="s">
        <v>385</v>
      </c>
      <c r="F144" s="42">
        <v>13</v>
      </c>
      <c r="G144" s="42" t="s">
        <v>38</v>
      </c>
      <c r="H144" s="40">
        <v>911394572</v>
      </c>
      <c r="I144" s="54" t="s">
        <v>401</v>
      </c>
      <c r="J144" s="40">
        <v>68</v>
      </c>
      <c r="K144" s="40" t="s">
        <v>23</v>
      </c>
      <c r="L144" s="55">
        <v>1326</v>
      </c>
      <c r="M144" s="56"/>
      <c r="N144" s="40"/>
    </row>
    <row r="145" s="26" customFormat="1" ht="23" customHeight="1" spans="1:14">
      <c r="A145" s="59"/>
      <c r="B145" s="41" t="s">
        <v>16</v>
      </c>
      <c r="C145" s="40" t="s">
        <v>400</v>
      </c>
      <c r="D145" s="40" t="s">
        <v>381</v>
      </c>
      <c r="E145" s="40" t="s">
        <v>396</v>
      </c>
      <c r="F145" s="42">
        <v>13</v>
      </c>
      <c r="G145" s="42" t="s">
        <v>38</v>
      </c>
      <c r="H145" s="40" t="s">
        <v>397</v>
      </c>
      <c r="I145" s="54" t="s">
        <v>402</v>
      </c>
      <c r="J145" s="40">
        <v>111</v>
      </c>
      <c r="K145" s="40" t="s">
        <v>23</v>
      </c>
      <c r="L145" s="55">
        <v>2164.5</v>
      </c>
      <c r="M145" s="56"/>
      <c r="N145" s="40"/>
    </row>
    <row r="146" s="26" customFormat="1" ht="40" customHeight="1" spans="1:14">
      <c r="A146" s="40">
        <v>140</v>
      </c>
      <c r="B146" s="41" t="s">
        <v>16</v>
      </c>
      <c r="C146" s="40" t="s">
        <v>403</v>
      </c>
      <c r="D146" s="40" t="s">
        <v>404</v>
      </c>
      <c r="E146" s="40" t="s">
        <v>234</v>
      </c>
      <c r="F146" s="42">
        <v>13</v>
      </c>
      <c r="G146" s="42" t="s">
        <v>20</v>
      </c>
      <c r="H146" s="40">
        <v>911403383</v>
      </c>
      <c r="I146" s="54" t="s">
        <v>405</v>
      </c>
      <c r="J146" s="40">
        <v>45</v>
      </c>
      <c r="K146" s="40" t="s">
        <v>23</v>
      </c>
      <c r="L146" s="55">
        <f>J146*F146*1.5</f>
        <v>877.5</v>
      </c>
      <c r="M146" s="56"/>
      <c r="N146" s="41" t="s">
        <v>406</v>
      </c>
    </row>
    <row r="147" s="26" customFormat="1" ht="23" customHeight="1" spans="1:14">
      <c r="A147" s="40">
        <v>141</v>
      </c>
      <c r="B147" s="41" t="s">
        <v>16</v>
      </c>
      <c r="C147" s="60" t="s">
        <v>407</v>
      </c>
      <c r="D147" s="61" t="s">
        <v>162</v>
      </c>
      <c r="E147" s="62" t="s">
        <v>168</v>
      </c>
      <c r="F147" s="60">
        <v>13</v>
      </c>
      <c r="G147" s="63" t="s">
        <v>38</v>
      </c>
      <c r="H147" s="60">
        <v>911403294</v>
      </c>
      <c r="I147" s="60" t="s">
        <v>408</v>
      </c>
      <c r="J147" s="66">
        <v>110</v>
      </c>
      <c r="K147" s="60" t="s">
        <v>23</v>
      </c>
      <c r="L147" s="67">
        <f>J147*F147*1.5</f>
        <v>2145</v>
      </c>
      <c r="M147" s="68"/>
      <c r="N147" s="69" t="s">
        <v>409</v>
      </c>
    </row>
    <row r="148" s="26" customFormat="1" ht="23" customHeight="1" spans="1:15">
      <c r="A148" s="40">
        <v>142</v>
      </c>
      <c r="B148" s="41" t="s">
        <v>16</v>
      </c>
      <c r="C148" s="40" t="s">
        <v>410</v>
      </c>
      <c r="D148" s="40" t="s">
        <v>411</v>
      </c>
      <c r="E148" s="40" t="s">
        <v>412</v>
      </c>
      <c r="F148" s="42">
        <v>13</v>
      </c>
      <c r="G148" s="42" t="s">
        <v>413</v>
      </c>
      <c r="H148" s="40" t="s">
        <v>414</v>
      </c>
      <c r="I148" s="54" t="s">
        <v>22</v>
      </c>
      <c r="J148" s="40">
        <v>179</v>
      </c>
      <c r="K148" s="40" t="s">
        <v>415</v>
      </c>
      <c r="L148" s="55">
        <v>5817.5</v>
      </c>
      <c r="M148" s="56"/>
      <c r="N148" s="78" t="s">
        <v>416</v>
      </c>
      <c r="O148" s="25"/>
    </row>
    <row r="149" s="26" customFormat="1" ht="23" customHeight="1" spans="1:15">
      <c r="A149" s="40">
        <v>143</v>
      </c>
      <c r="B149" s="41" t="s">
        <v>16</v>
      </c>
      <c r="C149" s="40" t="s">
        <v>417</v>
      </c>
      <c r="D149" s="40" t="s">
        <v>411</v>
      </c>
      <c r="E149" s="40" t="s">
        <v>412</v>
      </c>
      <c r="F149" s="42">
        <v>13</v>
      </c>
      <c r="G149" s="42" t="s">
        <v>413</v>
      </c>
      <c r="H149" s="40" t="s">
        <v>418</v>
      </c>
      <c r="I149" s="54" t="s">
        <v>22</v>
      </c>
      <c r="J149" s="40">
        <v>179</v>
      </c>
      <c r="K149" s="40" t="s">
        <v>415</v>
      </c>
      <c r="L149" s="55">
        <v>5817.5</v>
      </c>
      <c r="M149" s="56"/>
      <c r="N149" s="78" t="s">
        <v>416</v>
      </c>
      <c r="O149" s="25"/>
    </row>
    <row r="150" s="26" customFormat="1" ht="23" customHeight="1" spans="1:15">
      <c r="A150" s="40">
        <v>144</v>
      </c>
      <c r="B150" s="41" t="s">
        <v>16</v>
      </c>
      <c r="C150" s="40" t="s">
        <v>419</v>
      </c>
      <c r="D150" s="40" t="s">
        <v>411</v>
      </c>
      <c r="E150" s="40" t="s">
        <v>420</v>
      </c>
      <c r="F150" s="42">
        <v>13</v>
      </c>
      <c r="G150" s="42" t="s">
        <v>421</v>
      </c>
      <c r="H150" s="40" t="s">
        <v>422</v>
      </c>
      <c r="I150" s="54" t="s">
        <v>22</v>
      </c>
      <c r="J150" s="40">
        <v>179</v>
      </c>
      <c r="K150" s="40" t="s">
        <v>415</v>
      </c>
      <c r="L150" s="55">
        <v>5817.5</v>
      </c>
      <c r="M150" s="56"/>
      <c r="N150" s="78" t="s">
        <v>416</v>
      </c>
      <c r="O150" s="25"/>
    </row>
    <row r="151" s="26" customFormat="1" ht="23" customHeight="1" spans="1:15">
      <c r="A151" s="40">
        <v>145</v>
      </c>
      <c r="B151" s="41" t="s">
        <v>16</v>
      </c>
      <c r="C151" s="40" t="s">
        <v>423</v>
      </c>
      <c r="D151" s="40" t="s">
        <v>411</v>
      </c>
      <c r="E151" s="40" t="s">
        <v>424</v>
      </c>
      <c r="F151" s="42">
        <v>13</v>
      </c>
      <c r="G151" s="42" t="s">
        <v>421</v>
      </c>
      <c r="H151" s="40" t="s">
        <v>425</v>
      </c>
      <c r="I151" s="54" t="s">
        <v>22</v>
      </c>
      <c r="J151" s="40">
        <v>179</v>
      </c>
      <c r="K151" s="40" t="s">
        <v>415</v>
      </c>
      <c r="L151" s="55">
        <v>5817.5</v>
      </c>
      <c r="M151" s="56"/>
      <c r="N151" s="78" t="s">
        <v>416</v>
      </c>
      <c r="O151" s="25"/>
    </row>
    <row r="152" s="26" customFormat="1" ht="23" customHeight="1" spans="1:15">
      <c r="A152" s="40">
        <v>146</v>
      </c>
      <c r="B152" s="41" t="s">
        <v>16</v>
      </c>
      <c r="C152" s="40" t="s">
        <v>426</v>
      </c>
      <c r="D152" s="40" t="s">
        <v>411</v>
      </c>
      <c r="E152" s="40" t="s">
        <v>427</v>
      </c>
      <c r="F152" s="42">
        <v>13</v>
      </c>
      <c r="G152" s="42" t="s">
        <v>421</v>
      </c>
      <c r="H152" s="40" t="s">
        <v>428</v>
      </c>
      <c r="I152" s="54" t="s">
        <v>22</v>
      </c>
      <c r="J152" s="40">
        <v>179</v>
      </c>
      <c r="K152" s="40" t="s">
        <v>415</v>
      </c>
      <c r="L152" s="55">
        <v>5817.5</v>
      </c>
      <c r="M152" s="56"/>
      <c r="N152" s="78" t="s">
        <v>416</v>
      </c>
      <c r="O152" s="25"/>
    </row>
    <row r="153" s="26" customFormat="1" ht="33" customHeight="1" spans="1:15">
      <c r="A153" s="40">
        <v>147</v>
      </c>
      <c r="B153" s="41" t="s">
        <v>16</v>
      </c>
      <c r="C153" s="40" t="s">
        <v>145</v>
      </c>
      <c r="D153" s="40" t="s">
        <v>411</v>
      </c>
      <c r="E153" s="40" t="s">
        <v>429</v>
      </c>
      <c r="F153" s="42">
        <v>13</v>
      </c>
      <c r="G153" s="42" t="s">
        <v>421</v>
      </c>
      <c r="H153" s="40">
        <v>911402791</v>
      </c>
      <c r="I153" s="54" t="s">
        <v>430</v>
      </c>
      <c r="J153" s="40">
        <v>149</v>
      </c>
      <c r="K153" s="40" t="s">
        <v>415</v>
      </c>
      <c r="L153" s="55">
        <v>4842.5</v>
      </c>
      <c r="M153" s="56"/>
      <c r="N153" s="41" t="s">
        <v>431</v>
      </c>
      <c r="O153" s="25"/>
    </row>
    <row r="154" s="26" customFormat="1" ht="23" customHeight="1" spans="1:14">
      <c r="A154" s="40">
        <v>148</v>
      </c>
      <c r="B154" s="41" t="s">
        <v>16</v>
      </c>
      <c r="C154" s="40" t="s">
        <v>432</v>
      </c>
      <c r="D154" s="40" t="s">
        <v>304</v>
      </c>
      <c r="E154" s="40" t="s">
        <v>412</v>
      </c>
      <c r="F154" s="42">
        <v>13</v>
      </c>
      <c r="G154" s="42" t="s">
        <v>433</v>
      </c>
      <c r="H154" s="40" t="s">
        <v>434</v>
      </c>
      <c r="I154" s="54" t="s">
        <v>22</v>
      </c>
      <c r="J154" s="40">
        <v>179</v>
      </c>
      <c r="K154" s="40" t="s">
        <v>415</v>
      </c>
      <c r="L154" s="55">
        <v>5817.5</v>
      </c>
      <c r="M154" s="56"/>
      <c r="N154" s="78" t="s">
        <v>416</v>
      </c>
    </row>
    <row r="155" s="26" customFormat="1" ht="23" customHeight="1" spans="1:14">
      <c r="A155" s="40">
        <v>149</v>
      </c>
      <c r="B155" s="41" t="s">
        <v>16</v>
      </c>
      <c r="C155" s="40" t="s">
        <v>435</v>
      </c>
      <c r="D155" s="40" t="s">
        <v>304</v>
      </c>
      <c r="E155" s="40" t="s">
        <v>412</v>
      </c>
      <c r="F155" s="42">
        <v>13</v>
      </c>
      <c r="G155" s="42" t="s">
        <v>433</v>
      </c>
      <c r="H155" s="40" t="s">
        <v>436</v>
      </c>
      <c r="I155" s="54" t="s">
        <v>22</v>
      </c>
      <c r="J155" s="40">
        <v>179</v>
      </c>
      <c r="K155" s="40" t="s">
        <v>415</v>
      </c>
      <c r="L155" s="55">
        <v>5817.5</v>
      </c>
      <c r="M155" s="56"/>
      <c r="N155" s="78" t="s">
        <v>416</v>
      </c>
    </row>
    <row r="156" s="27" customFormat="1" ht="23" customHeight="1" spans="1:14">
      <c r="A156" s="40">
        <v>150</v>
      </c>
      <c r="B156" s="37" t="s">
        <v>16</v>
      </c>
      <c r="C156" s="38" t="s">
        <v>437</v>
      </c>
      <c r="D156" s="38" t="s">
        <v>320</v>
      </c>
      <c r="E156" s="38" t="s">
        <v>412</v>
      </c>
      <c r="F156" s="39">
        <v>13</v>
      </c>
      <c r="G156" s="39" t="s">
        <v>433</v>
      </c>
      <c r="H156" s="38" t="s">
        <v>438</v>
      </c>
      <c r="I156" s="50" t="s">
        <v>22</v>
      </c>
      <c r="J156" s="38">
        <v>179</v>
      </c>
      <c r="K156" s="36" t="s">
        <v>415</v>
      </c>
      <c r="L156" s="51">
        <v>5817.5</v>
      </c>
      <c r="M156" s="53"/>
      <c r="N156" s="79" t="s">
        <v>416</v>
      </c>
    </row>
    <row r="157" s="27" customFormat="1" ht="23" customHeight="1" spans="1:14">
      <c r="A157" s="40">
        <v>151</v>
      </c>
      <c r="B157" s="37" t="s">
        <v>16</v>
      </c>
      <c r="C157" s="38" t="s">
        <v>439</v>
      </c>
      <c r="D157" s="38" t="s">
        <v>320</v>
      </c>
      <c r="E157" s="38" t="s">
        <v>412</v>
      </c>
      <c r="F157" s="39">
        <v>13</v>
      </c>
      <c r="G157" s="39" t="s">
        <v>433</v>
      </c>
      <c r="H157" s="38" t="s">
        <v>440</v>
      </c>
      <c r="I157" s="50" t="s">
        <v>22</v>
      </c>
      <c r="J157" s="38">
        <v>179</v>
      </c>
      <c r="K157" s="36" t="s">
        <v>415</v>
      </c>
      <c r="L157" s="51">
        <v>5817.5</v>
      </c>
      <c r="M157" s="53"/>
      <c r="N157" s="79" t="s">
        <v>416</v>
      </c>
    </row>
    <row r="158" ht="30" customHeight="1" spans="1:14">
      <c r="A158" s="36" t="s">
        <v>441</v>
      </c>
      <c r="B158" s="38"/>
      <c r="C158" s="38"/>
      <c r="D158" s="38"/>
      <c r="E158" s="38"/>
      <c r="F158" s="39"/>
      <c r="G158" s="39"/>
      <c r="H158" s="38"/>
      <c r="I158" s="50"/>
      <c r="J158" s="38"/>
      <c r="K158" s="53"/>
      <c r="L158" s="51">
        <f>SUM(L5:L157)</f>
        <v>550212.5</v>
      </c>
      <c r="M158" s="53"/>
      <c r="N158" s="36"/>
    </row>
    <row r="159" ht="13" customHeight="1" spans="1:14">
      <c r="A159" s="64" t="s">
        <v>442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72"/>
      <c r="M159" s="65"/>
      <c r="N159" s="80"/>
    </row>
  </sheetData>
  <mergeCells count="5">
    <mergeCell ref="A3:N3"/>
    <mergeCell ref="A159:N159"/>
    <mergeCell ref="A140:A141"/>
    <mergeCell ref="A144:A145"/>
    <mergeCell ref="A1:N2"/>
  </mergeCells>
  <pageMargins left="0.550694444444444" right="0.275" top="1" bottom="0.80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"/>
  <sheetViews>
    <sheetView tabSelected="1" topLeftCell="A144" workbookViewId="0">
      <selection activeCell="G171" sqref="G171"/>
    </sheetView>
  </sheetViews>
  <sheetFormatPr defaultColWidth="8.89166666666667" defaultRowHeight="13.5"/>
  <cols>
    <col min="1" max="1" width="3.875" style="28" customWidth="1"/>
    <col min="2" max="2" width="9" style="29" customWidth="1"/>
    <col min="3" max="3" width="10.5" style="28" customWidth="1"/>
    <col min="4" max="5" width="9.25" style="28" customWidth="1"/>
    <col min="6" max="6" width="7.125" style="28" customWidth="1"/>
    <col min="7" max="7" width="11" style="28" customWidth="1"/>
    <col min="8" max="8" width="11.25" style="28" customWidth="1"/>
    <col min="9" max="9" width="15.625" style="28" customWidth="1"/>
    <col min="10" max="10" width="8.5" style="28" customWidth="1"/>
    <col min="11" max="11" width="8.89166666666667" style="28"/>
    <col min="12" max="12" width="8.89166666666667" style="30"/>
    <col min="13" max="13" width="6.25" style="28" customWidth="1"/>
    <col min="14" max="14" width="20.125" style="31" customWidth="1"/>
  </cols>
  <sheetData>
    <row r="1" spans="1:14">
      <c r="A1" s="32" t="s">
        <v>443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43"/>
      <c r="M1" s="32"/>
      <c r="N1" s="44"/>
    </row>
    <row r="2" ht="25" customHeight="1" spans="1:1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43"/>
      <c r="M2" s="32"/>
      <c r="N2" s="44"/>
    </row>
    <row r="3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45"/>
      <c r="M3" s="33"/>
      <c r="N3" s="46"/>
    </row>
    <row r="4" ht="23" customHeight="1" spans="1:14">
      <c r="A4" s="34" t="s">
        <v>2</v>
      </c>
      <c r="B4" s="35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5" t="s">
        <v>12</v>
      </c>
      <c r="L4" s="47" t="s">
        <v>13</v>
      </c>
      <c r="M4" s="48" t="s">
        <v>14</v>
      </c>
      <c r="N4" s="49" t="s">
        <v>15</v>
      </c>
    </row>
    <row r="5" ht="23" customHeight="1" spans="1:14">
      <c r="A5" s="36">
        <v>1</v>
      </c>
      <c r="B5" s="37" t="s">
        <v>16</v>
      </c>
      <c r="C5" s="38" t="s">
        <v>17</v>
      </c>
      <c r="D5" s="38" t="s">
        <v>18</v>
      </c>
      <c r="E5" s="38" t="s">
        <v>19</v>
      </c>
      <c r="F5" s="39">
        <v>28</v>
      </c>
      <c r="G5" s="39" t="s">
        <v>20</v>
      </c>
      <c r="H5" s="38" t="s">
        <v>21</v>
      </c>
      <c r="I5" s="50" t="s">
        <v>22</v>
      </c>
      <c r="J5" s="38">
        <v>179</v>
      </c>
      <c r="K5" s="36" t="s">
        <v>23</v>
      </c>
      <c r="L5" s="51">
        <v>7518</v>
      </c>
      <c r="M5" s="36"/>
      <c r="N5" s="52"/>
    </row>
    <row r="6" ht="23" customHeight="1" spans="1:14">
      <c r="A6" s="36">
        <v>2</v>
      </c>
      <c r="B6" s="37" t="s">
        <v>16</v>
      </c>
      <c r="C6" s="38" t="s">
        <v>24</v>
      </c>
      <c r="D6" s="38" t="s">
        <v>18</v>
      </c>
      <c r="E6" s="38" t="s">
        <v>19</v>
      </c>
      <c r="F6" s="39">
        <v>28</v>
      </c>
      <c r="G6" s="39" t="s">
        <v>20</v>
      </c>
      <c r="H6" s="38" t="s">
        <v>25</v>
      </c>
      <c r="I6" s="50" t="s">
        <v>22</v>
      </c>
      <c r="J6" s="38">
        <v>179</v>
      </c>
      <c r="K6" s="36" t="s">
        <v>23</v>
      </c>
      <c r="L6" s="51">
        <v>7518</v>
      </c>
      <c r="M6" s="53"/>
      <c r="N6" s="37"/>
    </row>
    <row r="7" ht="23" customHeight="1" spans="1:14">
      <c r="A7" s="36">
        <v>3</v>
      </c>
      <c r="B7" s="37" t="s">
        <v>16</v>
      </c>
      <c r="C7" s="38" t="s">
        <v>26</v>
      </c>
      <c r="D7" s="38" t="s">
        <v>18</v>
      </c>
      <c r="E7" s="38" t="s">
        <v>19</v>
      </c>
      <c r="F7" s="39">
        <v>28</v>
      </c>
      <c r="G7" s="39" t="s">
        <v>20</v>
      </c>
      <c r="H7" s="38" t="s">
        <v>27</v>
      </c>
      <c r="I7" s="50" t="s">
        <v>22</v>
      </c>
      <c r="J7" s="38">
        <v>179</v>
      </c>
      <c r="K7" s="36" t="s">
        <v>23</v>
      </c>
      <c r="L7" s="51">
        <v>7518</v>
      </c>
      <c r="M7" s="53"/>
      <c r="N7" s="37"/>
    </row>
    <row r="8" s="25" customFormat="1" ht="23" customHeight="1" spans="1:15">
      <c r="A8" s="40">
        <v>4</v>
      </c>
      <c r="B8" s="41" t="s">
        <v>16</v>
      </c>
      <c r="C8" s="40" t="s">
        <v>28</v>
      </c>
      <c r="D8" s="40" t="s">
        <v>18</v>
      </c>
      <c r="E8" s="40" t="s">
        <v>19</v>
      </c>
      <c r="F8" s="42">
        <v>34</v>
      </c>
      <c r="G8" s="42" t="s">
        <v>20</v>
      </c>
      <c r="H8" s="40" t="s">
        <v>29</v>
      </c>
      <c r="I8" s="54" t="s">
        <v>22</v>
      </c>
      <c r="J8" s="40">
        <v>179</v>
      </c>
      <c r="K8" s="40" t="s">
        <v>23</v>
      </c>
      <c r="L8" s="55">
        <f>J8*F8*1.5</f>
        <v>9129</v>
      </c>
      <c r="M8" s="56"/>
      <c r="N8" s="41"/>
      <c r="O8" s="26"/>
    </row>
    <row r="9" s="25" customFormat="1" ht="58" customHeight="1" spans="1:15">
      <c r="A9" s="40">
        <v>5</v>
      </c>
      <c r="B9" s="41" t="s">
        <v>16</v>
      </c>
      <c r="C9" s="40" t="s">
        <v>30</v>
      </c>
      <c r="D9" s="40" t="s">
        <v>18</v>
      </c>
      <c r="E9" s="40" t="s">
        <v>19</v>
      </c>
      <c r="F9" s="42">
        <v>34</v>
      </c>
      <c r="G9" s="42" t="s">
        <v>20</v>
      </c>
      <c r="H9" s="40" t="s">
        <v>31</v>
      </c>
      <c r="I9" s="54" t="s">
        <v>22</v>
      </c>
      <c r="J9" s="40">
        <v>179</v>
      </c>
      <c r="K9" s="40" t="s">
        <v>23</v>
      </c>
      <c r="L9" s="55">
        <f>J9*F9*1.5</f>
        <v>9129</v>
      </c>
      <c r="M9" s="56"/>
      <c r="N9" s="41"/>
      <c r="O9" s="26"/>
    </row>
    <row r="10" s="25" customFormat="1" ht="23" customHeight="1" spans="1:17">
      <c r="A10" s="40">
        <v>6</v>
      </c>
      <c r="B10" s="41" t="s">
        <v>16</v>
      </c>
      <c r="C10" s="40" t="s">
        <v>32</v>
      </c>
      <c r="D10" s="40" t="s">
        <v>18</v>
      </c>
      <c r="E10" s="40" t="s">
        <v>19</v>
      </c>
      <c r="F10" s="42">
        <v>28</v>
      </c>
      <c r="G10" s="42" t="s">
        <v>20</v>
      </c>
      <c r="H10" s="40">
        <v>623200515</v>
      </c>
      <c r="I10" s="54" t="s">
        <v>33</v>
      </c>
      <c r="J10" s="40">
        <v>48</v>
      </c>
      <c r="K10" s="40" t="s">
        <v>23</v>
      </c>
      <c r="L10" s="55">
        <f>J10*28*1.5</f>
        <v>2016</v>
      </c>
      <c r="M10" s="56"/>
      <c r="N10" s="41" t="s">
        <v>34</v>
      </c>
      <c r="O10" s="26"/>
      <c r="P10" s="26"/>
      <c r="Q10" s="26"/>
    </row>
    <row r="11" s="25" customFormat="1" ht="23" customHeight="1" spans="1:14">
      <c r="A11" s="40">
        <v>7</v>
      </c>
      <c r="B11" s="41" t="s">
        <v>16</v>
      </c>
      <c r="C11" s="40" t="s">
        <v>35</v>
      </c>
      <c r="D11" s="40" t="s">
        <v>36</v>
      </c>
      <c r="E11" s="40" t="s">
        <v>37</v>
      </c>
      <c r="F11" s="42">
        <v>13</v>
      </c>
      <c r="G11" s="42" t="s">
        <v>38</v>
      </c>
      <c r="H11" s="40" t="s">
        <v>39</v>
      </c>
      <c r="I11" s="54" t="s">
        <v>22</v>
      </c>
      <c r="J11" s="40">
        <v>179</v>
      </c>
      <c r="K11" s="40" t="s">
        <v>23</v>
      </c>
      <c r="L11" s="55">
        <v>3490.5</v>
      </c>
      <c r="M11" s="56"/>
      <c r="N11" s="41"/>
    </row>
    <row r="12" s="25" customFormat="1" ht="23" customHeight="1" spans="1:14">
      <c r="A12" s="40">
        <v>8</v>
      </c>
      <c r="B12" s="41" t="s">
        <v>16</v>
      </c>
      <c r="C12" s="40" t="s">
        <v>40</v>
      </c>
      <c r="D12" s="40" t="s">
        <v>36</v>
      </c>
      <c r="E12" s="40" t="s">
        <v>37</v>
      </c>
      <c r="F12" s="42">
        <v>13</v>
      </c>
      <c r="G12" s="42" t="s">
        <v>38</v>
      </c>
      <c r="H12" s="40" t="s">
        <v>41</v>
      </c>
      <c r="I12" s="54" t="s">
        <v>22</v>
      </c>
      <c r="J12" s="40">
        <v>179</v>
      </c>
      <c r="K12" s="40" t="s">
        <v>23</v>
      </c>
      <c r="L12" s="55">
        <v>3490.5</v>
      </c>
      <c r="M12" s="56"/>
      <c r="N12" s="41"/>
    </row>
    <row r="13" s="25" customFormat="1" ht="23" customHeight="1" spans="1:14">
      <c r="A13" s="40">
        <v>9</v>
      </c>
      <c r="B13" s="41" t="s">
        <v>16</v>
      </c>
      <c r="C13" s="40" t="s">
        <v>42</v>
      </c>
      <c r="D13" s="40" t="s">
        <v>36</v>
      </c>
      <c r="E13" s="40" t="s">
        <v>43</v>
      </c>
      <c r="F13" s="42">
        <v>18</v>
      </c>
      <c r="G13" s="42" t="s">
        <v>38</v>
      </c>
      <c r="H13" s="40" t="s">
        <v>44</v>
      </c>
      <c r="I13" s="54" t="s">
        <v>22</v>
      </c>
      <c r="J13" s="40">
        <v>179</v>
      </c>
      <c r="K13" s="40" t="s">
        <v>23</v>
      </c>
      <c r="L13" s="55">
        <v>4833</v>
      </c>
      <c r="M13" s="56"/>
      <c r="N13" s="41"/>
    </row>
    <row r="14" s="25" customFormat="1" ht="23" customHeight="1" spans="1:14">
      <c r="A14" s="40">
        <v>10</v>
      </c>
      <c r="B14" s="41" t="s">
        <v>16</v>
      </c>
      <c r="C14" s="40" t="s">
        <v>45</v>
      </c>
      <c r="D14" s="40" t="s">
        <v>36</v>
      </c>
      <c r="E14" s="40" t="s">
        <v>43</v>
      </c>
      <c r="F14" s="42">
        <v>13</v>
      </c>
      <c r="G14" s="42" t="s">
        <v>38</v>
      </c>
      <c r="H14" s="40" t="s">
        <v>46</v>
      </c>
      <c r="I14" s="54" t="s">
        <v>22</v>
      </c>
      <c r="J14" s="40">
        <v>179</v>
      </c>
      <c r="K14" s="40" t="s">
        <v>23</v>
      </c>
      <c r="L14" s="55">
        <v>3490.5</v>
      </c>
      <c r="M14" s="56"/>
      <c r="N14" s="41"/>
    </row>
    <row r="15" s="25" customFormat="1" ht="23" customHeight="1" spans="1:14">
      <c r="A15" s="40">
        <v>11</v>
      </c>
      <c r="B15" s="41" t="s">
        <v>16</v>
      </c>
      <c r="C15" s="40" t="s">
        <v>47</v>
      </c>
      <c r="D15" s="40" t="s">
        <v>36</v>
      </c>
      <c r="E15" s="40" t="s">
        <v>43</v>
      </c>
      <c r="F15" s="42">
        <v>13</v>
      </c>
      <c r="G15" s="42" t="s">
        <v>38</v>
      </c>
      <c r="H15" s="40" t="s">
        <v>48</v>
      </c>
      <c r="I15" s="54" t="s">
        <v>22</v>
      </c>
      <c r="J15" s="40">
        <v>179</v>
      </c>
      <c r="K15" s="40" t="s">
        <v>23</v>
      </c>
      <c r="L15" s="55">
        <v>3490.5</v>
      </c>
      <c r="M15" s="56"/>
      <c r="N15" s="41"/>
    </row>
    <row r="16" s="25" customFormat="1" ht="23" customHeight="1" spans="1:14">
      <c r="A16" s="40">
        <v>12</v>
      </c>
      <c r="B16" s="41" t="s">
        <v>16</v>
      </c>
      <c r="C16" s="40" t="s">
        <v>49</v>
      </c>
      <c r="D16" s="40" t="s">
        <v>36</v>
      </c>
      <c r="E16" s="40" t="s">
        <v>43</v>
      </c>
      <c r="F16" s="42">
        <v>13</v>
      </c>
      <c r="G16" s="42" t="s">
        <v>38</v>
      </c>
      <c r="H16" s="40" t="s">
        <v>50</v>
      </c>
      <c r="I16" s="54" t="s">
        <v>22</v>
      </c>
      <c r="J16" s="40">
        <v>179</v>
      </c>
      <c r="K16" s="40" t="s">
        <v>23</v>
      </c>
      <c r="L16" s="55">
        <v>3490.5</v>
      </c>
      <c r="M16" s="56"/>
      <c r="N16" s="41"/>
    </row>
    <row r="17" s="25" customFormat="1" ht="23" customHeight="1" spans="1:15">
      <c r="A17" s="40">
        <v>13</v>
      </c>
      <c r="B17" s="41" t="s">
        <v>16</v>
      </c>
      <c r="C17" s="40" t="s">
        <v>51</v>
      </c>
      <c r="D17" s="40" t="s">
        <v>36</v>
      </c>
      <c r="E17" s="40" t="s">
        <v>43</v>
      </c>
      <c r="F17" s="42">
        <v>18</v>
      </c>
      <c r="G17" s="42" t="s">
        <v>38</v>
      </c>
      <c r="H17" s="40" t="s">
        <v>52</v>
      </c>
      <c r="I17" s="54" t="s">
        <v>22</v>
      </c>
      <c r="J17" s="40">
        <v>179</v>
      </c>
      <c r="K17" s="40" t="s">
        <v>23</v>
      </c>
      <c r="L17" s="55">
        <f>J17*F17*1.5</f>
        <v>4833</v>
      </c>
      <c r="M17" s="56"/>
      <c r="N17" s="41"/>
      <c r="O17" s="26"/>
    </row>
    <row r="18" s="25" customFormat="1" ht="23" customHeight="1" spans="1:14">
      <c r="A18" s="40">
        <v>14</v>
      </c>
      <c r="B18" s="41" t="s">
        <v>16</v>
      </c>
      <c r="C18" s="40" t="s">
        <v>53</v>
      </c>
      <c r="D18" s="40" t="s">
        <v>36</v>
      </c>
      <c r="E18" s="40" t="s">
        <v>43</v>
      </c>
      <c r="F18" s="42">
        <v>7</v>
      </c>
      <c r="G18" s="42" t="s">
        <v>38</v>
      </c>
      <c r="H18" s="40" t="s">
        <v>54</v>
      </c>
      <c r="I18" s="54" t="s">
        <v>22</v>
      </c>
      <c r="J18" s="40">
        <v>179</v>
      </c>
      <c r="K18" s="40" t="s">
        <v>23</v>
      </c>
      <c r="L18" s="55">
        <v>1879.5</v>
      </c>
      <c r="M18" s="56"/>
      <c r="N18" s="41"/>
    </row>
    <row r="19" s="25" customFormat="1" ht="23" customHeight="1" spans="1:14">
      <c r="A19" s="40">
        <v>15</v>
      </c>
      <c r="B19" s="41" t="s">
        <v>16</v>
      </c>
      <c r="C19" s="40" t="s">
        <v>55</v>
      </c>
      <c r="D19" s="40" t="s">
        <v>36</v>
      </c>
      <c r="E19" s="40" t="s">
        <v>56</v>
      </c>
      <c r="F19" s="42">
        <v>13</v>
      </c>
      <c r="G19" s="42" t="s">
        <v>38</v>
      </c>
      <c r="H19" s="40" t="s">
        <v>57</v>
      </c>
      <c r="I19" s="54" t="s">
        <v>22</v>
      </c>
      <c r="J19" s="40">
        <v>179</v>
      </c>
      <c r="K19" s="40" t="s">
        <v>23</v>
      </c>
      <c r="L19" s="55">
        <v>3490.5</v>
      </c>
      <c r="M19" s="56"/>
      <c r="N19" s="41"/>
    </row>
    <row r="20" s="25" customFormat="1" ht="23" customHeight="1" spans="1:14">
      <c r="A20" s="40">
        <v>16</v>
      </c>
      <c r="B20" s="41" t="s">
        <v>16</v>
      </c>
      <c r="C20" s="40" t="s">
        <v>58</v>
      </c>
      <c r="D20" s="40" t="s">
        <v>36</v>
      </c>
      <c r="E20" s="40" t="s">
        <v>56</v>
      </c>
      <c r="F20" s="42">
        <v>13</v>
      </c>
      <c r="G20" s="42" t="s">
        <v>38</v>
      </c>
      <c r="H20" s="40" t="s">
        <v>59</v>
      </c>
      <c r="I20" s="54" t="s">
        <v>22</v>
      </c>
      <c r="J20" s="40">
        <v>179</v>
      </c>
      <c r="K20" s="40" t="s">
        <v>23</v>
      </c>
      <c r="L20" s="55">
        <v>3490.5</v>
      </c>
      <c r="M20" s="56"/>
      <c r="N20" s="41"/>
    </row>
    <row r="21" s="25" customFormat="1" ht="23" customHeight="1" spans="1:14">
      <c r="A21" s="40">
        <v>17</v>
      </c>
      <c r="B21" s="41" t="s">
        <v>16</v>
      </c>
      <c r="C21" s="40" t="s">
        <v>60</v>
      </c>
      <c r="D21" s="40" t="s">
        <v>36</v>
      </c>
      <c r="E21" s="40" t="s">
        <v>61</v>
      </c>
      <c r="F21" s="42">
        <v>8</v>
      </c>
      <c r="G21" s="42" t="s">
        <v>38</v>
      </c>
      <c r="H21" s="40" t="s">
        <v>62</v>
      </c>
      <c r="I21" s="54" t="s">
        <v>22</v>
      </c>
      <c r="J21" s="40">
        <v>179</v>
      </c>
      <c r="K21" s="40" t="s">
        <v>23</v>
      </c>
      <c r="L21" s="55">
        <v>2148</v>
      </c>
      <c r="M21" s="56"/>
      <c r="N21" s="41"/>
    </row>
    <row r="22" s="25" customFormat="1" ht="23" customHeight="1" spans="1:14">
      <c r="A22" s="40">
        <v>18</v>
      </c>
      <c r="B22" s="41" t="s">
        <v>16</v>
      </c>
      <c r="C22" s="40" t="s">
        <v>63</v>
      </c>
      <c r="D22" s="40" t="s">
        <v>36</v>
      </c>
      <c r="E22" s="40" t="s">
        <v>61</v>
      </c>
      <c r="F22" s="42">
        <v>13</v>
      </c>
      <c r="G22" s="42" t="s">
        <v>38</v>
      </c>
      <c r="H22" s="40" t="s">
        <v>64</v>
      </c>
      <c r="I22" s="54" t="s">
        <v>22</v>
      </c>
      <c r="J22" s="40">
        <v>179</v>
      </c>
      <c r="K22" s="40" t="s">
        <v>23</v>
      </c>
      <c r="L22" s="55">
        <v>3490.5</v>
      </c>
      <c r="M22" s="56"/>
      <c r="N22" s="41"/>
    </row>
    <row r="23" s="25" customFormat="1" ht="23" customHeight="1" spans="1:14">
      <c r="A23" s="40">
        <v>19</v>
      </c>
      <c r="B23" s="41" t="s">
        <v>16</v>
      </c>
      <c r="C23" s="40" t="s">
        <v>65</v>
      </c>
      <c r="D23" s="40" t="s">
        <v>36</v>
      </c>
      <c r="E23" s="40" t="s">
        <v>66</v>
      </c>
      <c r="F23" s="42">
        <v>13</v>
      </c>
      <c r="G23" s="42" t="s">
        <v>38</v>
      </c>
      <c r="H23" s="40" t="s">
        <v>67</v>
      </c>
      <c r="I23" s="54" t="s">
        <v>22</v>
      </c>
      <c r="J23" s="40">
        <v>179</v>
      </c>
      <c r="K23" s="40" t="s">
        <v>23</v>
      </c>
      <c r="L23" s="55">
        <v>3490.5</v>
      </c>
      <c r="M23" s="56"/>
      <c r="N23" s="41"/>
    </row>
    <row r="24" s="25" customFormat="1" ht="23" customHeight="1" spans="1:14">
      <c r="A24" s="40">
        <v>20</v>
      </c>
      <c r="B24" s="41" t="s">
        <v>16</v>
      </c>
      <c r="C24" s="40" t="s">
        <v>68</v>
      </c>
      <c r="D24" s="40" t="s">
        <v>36</v>
      </c>
      <c r="E24" s="40" t="s">
        <v>66</v>
      </c>
      <c r="F24" s="42">
        <v>13</v>
      </c>
      <c r="G24" s="42" t="s">
        <v>38</v>
      </c>
      <c r="H24" s="40" t="s">
        <v>69</v>
      </c>
      <c r="I24" s="54" t="s">
        <v>22</v>
      </c>
      <c r="J24" s="40">
        <v>179</v>
      </c>
      <c r="K24" s="40" t="s">
        <v>23</v>
      </c>
      <c r="L24" s="55">
        <v>3490.5</v>
      </c>
      <c r="M24" s="56"/>
      <c r="N24" s="41"/>
    </row>
    <row r="25" s="25" customFormat="1" ht="23" customHeight="1" spans="1:14">
      <c r="A25" s="40">
        <v>21</v>
      </c>
      <c r="B25" s="41" t="s">
        <v>16</v>
      </c>
      <c r="C25" s="40" t="s">
        <v>70</v>
      </c>
      <c r="D25" s="40" t="s">
        <v>36</v>
      </c>
      <c r="E25" s="40" t="s">
        <v>66</v>
      </c>
      <c r="F25" s="42">
        <v>13</v>
      </c>
      <c r="G25" s="42" t="s">
        <v>38</v>
      </c>
      <c r="H25" s="40" t="s">
        <v>71</v>
      </c>
      <c r="I25" s="54" t="s">
        <v>22</v>
      </c>
      <c r="J25" s="40">
        <v>179</v>
      </c>
      <c r="K25" s="40" t="s">
        <v>23</v>
      </c>
      <c r="L25" s="55">
        <v>3490.5</v>
      </c>
      <c r="M25" s="56"/>
      <c r="N25" s="41"/>
    </row>
    <row r="26" s="25" customFormat="1" ht="23" customHeight="1" spans="1:14">
      <c r="A26" s="40">
        <v>22</v>
      </c>
      <c r="B26" s="41" t="s">
        <v>16</v>
      </c>
      <c r="C26" s="40" t="s">
        <v>72</v>
      </c>
      <c r="D26" s="40" t="s">
        <v>36</v>
      </c>
      <c r="E26" s="40" t="s">
        <v>73</v>
      </c>
      <c r="F26" s="42">
        <v>13</v>
      </c>
      <c r="G26" s="42" t="s">
        <v>38</v>
      </c>
      <c r="H26" s="40" t="s">
        <v>74</v>
      </c>
      <c r="I26" s="54" t="s">
        <v>22</v>
      </c>
      <c r="J26" s="40">
        <v>179</v>
      </c>
      <c r="K26" s="40" t="s">
        <v>23</v>
      </c>
      <c r="L26" s="55">
        <v>3490.5</v>
      </c>
      <c r="M26" s="56"/>
      <c r="N26" s="41"/>
    </row>
    <row r="27" s="25" customFormat="1" ht="23" customHeight="1" spans="1:14">
      <c r="A27" s="40">
        <v>23</v>
      </c>
      <c r="B27" s="41" t="s">
        <v>16</v>
      </c>
      <c r="C27" s="40" t="s">
        <v>75</v>
      </c>
      <c r="D27" s="40" t="s">
        <v>36</v>
      </c>
      <c r="E27" s="40" t="s">
        <v>73</v>
      </c>
      <c r="F27" s="42">
        <v>13</v>
      </c>
      <c r="G27" s="42" t="s">
        <v>38</v>
      </c>
      <c r="H27" s="40" t="s">
        <v>76</v>
      </c>
      <c r="I27" s="54" t="s">
        <v>22</v>
      </c>
      <c r="J27" s="40">
        <v>179</v>
      </c>
      <c r="K27" s="40" t="s">
        <v>23</v>
      </c>
      <c r="L27" s="55">
        <v>3490.5</v>
      </c>
      <c r="M27" s="56"/>
      <c r="N27" s="41"/>
    </row>
    <row r="28" s="25" customFormat="1" ht="23" customHeight="1" spans="1:14">
      <c r="A28" s="40">
        <v>24</v>
      </c>
      <c r="B28" s="41" t="s">
        <v>16</v>
      </c>
      <c r="C28" s="40" t="s">
        <v>77</v>
      </c>
      <c r="D28" s="40" t="s">
        <v>78</v>
      </c>
      <c r="E28" s="40" t="s">
        <v>79</v>
      </c>
      <c r="F28" s="42">
        <v>6</v>
      </c>
      <c r="G28" s="42" t="s">
        <v>38</v>
      </c>
      <c r="H28" s="40" t="s">
        <v>80</v>
      </c>
      <c r="I28" s="54" t="s">
        <v>81</v>
      </c>
      <c r="J28" s="40">
        <v>136</v>
      </c>
      <c r="K28" s="40" t="s">
        <v>23</v>
      </c>
      <c r="L28" s="55">
        <v>1224</v>
      </c>
      <c r="M28" s="56"/>
      <c r="N28" s="41" t="s">
        <v>82</v>
      </c>
    </row>
    <row r="29" s="25" customFormat="1" ht="23" customHeight="1" spans="1:14">
      <c r="A29" s="40">
        <v>25</v>
      </c>
      <c r="B29" s="41" t="s">
        <v>16</v>
      </c>
      <c r="C29" s="40" t="s">
        <v>83</v>
      </c>
      <c r="D29" s="40" t="s">
        <v>78</v>
      </c>
      <c r="E29" s="40" t="s">
        <v>84</v>
      </c>
      <c r="F29" s="42">
        <v>18</v>
      </c>
      <c r="G29" s="42" t="s">
        <v>38</v>
      </c>
      <c r="H29" s="40" t="s">
        <v>85</v>
      </c>
      <c r="I29" s="54" t="s">
        <v>22</v>
      </c>
      <c r="J29" s="40">
        <v>179</v>
      </c>
      <c r="K29" s="40" t="s">
        <v>23</v>
      </c>
      <c r="L29" s="55">
        <v>4833</v>
      </c>
      <c r="M29" s="56"/>
      <c r="N29" s="41"/>
    </row>
    <row r="30" s="25" customFormat="1" ht="23" customHeight="1" spans="1:14">
      <c r="A30" s="40">
        <v>26</v>
      </c>
      <c r="B30" s="41" t="s">
        <v>16</v>
      </c>
      <c r="C30" s="40" t="s">
        <v>86</v>
      </c>
      <c r="D30" s="40" t="s">
        <v>78</v>
      </c>
      <c r="E30" s="40" t="s">
        <v>84</v>
      </c>
      <c r="F30" s="42">
        <v>18</v>
      </c>
      <c r="G30" s="42" t="s">
        <v>38</v>
      </c>
      <c r="H30" s="40" t="s">
        <v>87</v>
      </c>
      <c r="I30" s="54" t="s">
        <v>22</v>
      </c>
      <c r="J30" s="40">
        <v>179</v>
      </c>
      <c r="K30" s="40" t="s">
        <v>23</v>
      </c>
      <c r="L30" s="55">
        <v>4833</v>
      </c>
      <c r="M30" s="56"/>
      <c r="N30" s="41"/>
    </row>
    <row r="31" s="25" customFormat="1" ht="42" customHeight="1" spans="1:15">
      <c r="A31" s="40">
        <v>27</v>
      </c>
      <c r="B31" s="41" t="s">
        <v>16</v>
      </c>
      <c r="C31" s="40" t="s">
        <v>88</v>
      </c>
      <c r="D31" s="40" t="s">
        <v>78</v>
      </c>
      <c r="E31" s="40" t="s">
        <v>84</v>
      </c>
      <c r="F31" s="42">
        <v>18</v>
      </c>
      <c r="G31" s="42" t="s">
        <v>38</v>
      </c>
      <c r="H31" s="40" t="s">
        <v>89</v>
      </c>
      <c r="I31" s="54" t="s">
        <v>22</v>
      </c>
      <c r="J31" s="40">
        <v>179</v>
      </c>
      <c r="K31" s="40" t="s">
        <v>23</v>
      </c>
      <c r="L31" s="55">
        <f>J31*F31*1.5</f>
        <v>4833</v>
      </c>
      <c r="M31" s="56"/>
      <c r="N31" s="41"/>
      <c r="O31" s="26"/>
    </row>
    <row r="32" s="25" customFormat="1" ht="23" customHeight="1" spans="1:14">
      <c r="A32" s="40">
        <v>28</v>
      </c>
      <c r="B32" s="41" t="s">
        <v>16</v>
      </c>
      <c r="C32" s="40" t="s">
        <v>90</v>
      </c>
      <c r="D32" s="40" t="s">
        <v>78</v>
      </c>
      <c r="E32" s="40" t="s">
        <v>91</v>
      </c>
      <c r="F32" s="42">
        <v>18</v>
      </c>
      <c r="G32" s="42" t="s">
        <v>38</v>
      </c>
      <c r="H32" s="40" t="s">
        <v>92</v>
      </c>
      <c r="I32" s="54" t="s">
        <v>22</v>
      </c>
      <c r="J32" s="40">
        <v>179</v>
      </c>
      <c r="K32" s="40" t="s">
        <v>23</v>
      </c>
      <c r="L32" s="55">
        <v>4833</v>
      </c>
      <c r="M32" s="56"/>
      <c r="N32" s="41"/>
    </row>
    <row r="33" s="25" customFormat="1" ht="23" customHeight="1" spans="1:14">
      <c r="A33" s="40">
        <v>29</v>
      </c>
      <c r="B33" s="41" t="s">
        <v>16</v>
      </c>
      <c r="C33" s="40" t="s">
        <v>93</v>
      </c>
      <c r="D33" s="40" t="s">
        <v>78</v>
      </c>
      <c r="E33" s="40" t="s">
        <v>91</v>
      </c>
      <c r="F33" s="42">
        <v>18</v>
      </c>
      <c r="G33" s="42" t="s">
        <v>38</v>
      </c>
      <c r="H33" s="40" t="s">
        <v>94</v>
      </c>
      <c r="I33" s="54" t="s">
        <v>22</v>
      </c>
      <c r="J33" s="40">
        <v>179</v>
      </c>
      <c r="K33" s="40" t="s">
        <v>23</v>
      </c>
      <c r="L33" s="55">
        <v>4833</v>
      </c>
      <c r="M33" s="56"/>
      <c r="N33" s="41"/>
    </row>
    <row r="34" s="25" customFormat="1" ht="23" customHeight="1" spans="1:14">
      <c r="A34" s="40">
        <v>30</v>
      </c>
      <c r="B34" s="41" t="s">
        <v>16</v>
      </c>
      <c r="C34" s="40" t="s">
        <v>95</v>
      </c>
      <c r="D34" s="40" t="s">
        <v>78</v>
      </c>
      <c r="E34" s="40" t="s">
        <v>96</v>
      </c>
      <c r="F34" s="42">
        <v>18</v>
      </c>
      <c r="G34" s="42" t="s">
        <v>38</v>
      </c>
      <c r="H34" s="40" t="s">
        <v>97</v>
      </c>
      <c r="I34" s="54" t="s">
        <v>22</v>
      </c>
      <c r="J34" s="40">
        <v>179</v>
      </c>
      <c r="K34" s="40" t="s">
        <v>23</v>
      </c>
      <c r="L34" s="55">
        <v>4833</v>
      </c>
      <c r="M34" s="56"/>
      <c r="N34" s="41"/>
    </row>
    <row r="35" s="25" customFormat="1" ht="23" customHeight="1" spans="1:14">
      <c r="A35" s="40">
        <v>31</v>
      </c>
      <c r="B35" s="41" t="s">
        <v>16</v>
      </c>
      <c r="C35" s="40" t="s">
        <v>98</v>
      </c>
      <c r="D35" s="40" t="s">
        <v>78</v>
      </c>
      <c r="E35" s="40" t="s">
        <v>99</v>
      </c>
      <c r="F35" s="42">
        <v>18</v>
      </c>
      <c r="G35" s="42" t="s">
        <v>38</v>
      </c>
      <c r="H35" s="40" t="s">
        <v>100</v>
      </c>
      <c r="I35" s="54" t="s">
        <v>22</v>
      </c>
      <c r="J35" s="40">
        <v>179</v>
      </c>
      <c r="K35" s="40" t="s">
        <v>23</v>
      </c>
      <c r="L35" s="55">
        <v>4833</v>
      </c>
      <c r="M35" s="56"/>
      <c r="N35" s="41"/>
    </row>
    <row r="36" s="25" customFormat="1" ht="23" customHeight="1" spans="1:15">
      <c r="A36" s="40">
        <v>32</v>
      </c>
      <c r="B36" s="41" t="s">
        <v>16</v>
      </c>
      <c r="C36" s="40" t="s">
        <v>101</v>
      </c>
      <c r="D36" s="40" t="s">
        <v>78</v>
      </c>
      <c r="E36" s="40" t="s">
        <v>99</v>
      </c>
      <c r="F36" s="42">
        <v>18</v>
      </c>
      <c r="G36" s="42" t="s">
        <v>38</v>
      </c>
      <c r="H36" s="40" t="s">
        <v>102</v>
      </c>
      <c r="I36" s="54" t="s">
        <v>22</v>
      </c>
      <c r="J36" s="40">
        <v>179</v>
      </c>
      <c r="K36" s="40" t="s">
        <v>23</v>
      </c>
      <c r="L36" s="55">
        <f>J36*F36*1.5</f>
        <v>4833</v>
      </c>
      <c r="M36" s="56"/>
      <c r="N36" s="41"/>
      <c r="O36" s="26"/>
    </row>
    <row r="37" s="25" customFormat="1" ht="23" customHeight="1" spans="1:14">
      <c r="A37" s="40">
        <v>33</v>
      </c>
      <c r="B37" s="41" t="s">
        <v>16</v>
      </c>
      <c r="C37" s="40" t="s">
        <v>103</v>
      </c>
      <c r="D37" s="40" t="s">
        <v>78</v>
      </c>
      <c r="E37" s="40" t="s">
        <v>104</v>
      </c>
      <c r="F37" s="42">
        <v>13</v>
      </c>
      <c r="G37" s="42" t="s">
        <v>38</v>
      </c>
      <c r="H37" s="40" t="s">
        <v>105</v>
      </c>
      <c r="I37" s="54" t="s">
        <v>22</v>
      </c>
      <c r="J37" s="40">
        <v>179</v>
      </c>
      <c r="K37" s="40" t="s">
        <v>23</v>
      </c>
      <c r="L37" s="55">
        <v>3490.5</v>
      </c>
      <c r="M37" s="56"/>
      <c r="N37" s="41"/>
    </row>
    <row r="38" s="25" customFormat="1" ht="23" customHeight="1" spans="1:14">
      <c r="A38" s="40">
        <v>34</v>
      </c>
      <c r="B38" s="41" t="s">
        <v>16</v>
      </c>
      <c r="C38" s="40" t="s">
        <v>106</v>
      </c>
      <c r="D38" s="40" t="s">
        <v>78</v>
      </c>
      <c r="E38" s="40" t="s">
        <v>107</v>
      </c>
      <c r="F38" s="42">
        <v>13</v>
      </c>
      <c r="G38" s="42" t="s">
        <v>38</v>
      </c>
      <c r="H38" s="40" t="s">
        <v>108</v>
      </c>
      <c r="I38" s="54" t="s">
        <v>22</v>
      </c>
      <c r="J38" s="40">
        <v>179</v>
      </c>
      <c r="K38" s="40" t="s">
        <v>23</v>
      </c>
      <c r="L38" s="55">
        <v>3490.5</v>
      </c>
      <c r="M38" s="56"/>
      <c r="N38" s="41"/>
    </row>
    <row r="39" s="25" customFormat="1" ht="23" customHeight="1" spans="1:14">
      <c r="A39" s="40">
        <v>35</v>
      </c>
      <c r="B39" s="41" t="s">
        <v>16</v>
      </c>
      <c r="C39" s="40" t="s">
        <v>109</v>
      </c>
      <c r="D39" s="40" t="s">
        <v>78</v>
      </c>
      <c r="E39" s="40" t="s">
        <v>110</v>
      </c>
      <c r="F39" s="42">
        <v>13</v>
      </c>
      <c r="G39" s="42" t="s">
        <v>38</v>
      </c>
      <c r="H39" s="40" t="s">
        <v>111</v>
      </c>
      <c r="I39" s="54" t="s">
        <v>22</v>
      </c>
      <c r="J39" s="40">
        <v>179</v>
      </c>
      <c r="K39" s="40" t="s">
        <v>23</v>
      </c>
      <c r="L39" s="55">
        <v>3490.5</v>
      </c>
      <c r="M39" s="56"/>
      <c r="N39" s="41"/>
    </row>
    <row r="40" s="25" customFormat="1" ht="23" customHeight="1" spans="1:14">
      <c r="A40" s="40">
        <v>36</v>
      </c>
      <c r="B40" s="41" t="s">
        <v>16</v>
      </c>
      <c r="C40" s="40" t="s">
        <v>112</v>
      </c>
      <c r="D40" s="40" t="s">
        <v>78</v>
      </c>
      <c r="E40" s="40" t="s">
        <v>113</v>
      </c>
      <c r="F40" s="42">
        <v>13</v>
      </c>
      <c r="G40" s="42" t="s">
        <v>38</v>
      </c>
      <c r="H40" s="40" t="s">
        <v>114</v>
      </c>
      <c r="I40" s="54" t="s">
        <v>22</v>
      </c>
      <c r="J40" s="40">
        <v>179</v>
      </c>
      <c r="K40" s="40" t="s">
        <v>23</v>
      </c>
      <c r="L40" s="55">
        <v>3490.5</v>
      </c>
      <c r="M40" s="56"/>
      <c r="N40" s="41"/>
    </row>
    <row r="41" s="26" customFormat="1" ht="36" customHeight="1" spans="1:14">
      <c r="A41" s="40">
        <v>37</v>
      </c>
      <c r="B41" s="41" t="s">
        <v>16</v>
      </c>
      <c r="C41" s="40" t="s">
        <v>115</v>
      </c>
      <c r="D41" s="40" t="s">
        <v>78</v>
      </c>
      <c r="E41" s="40" t="s">
        <v>116</v>
      </c>
      <c r="F41" s="42">
        <v>8</v>
      </c>
      <c r="G41" s="42" t="s">
        <v>38</v>
      </c>
      <c r="H41" s="40" t="s">
        <v>117</v>
      </c>
      <c r="I41" s="54" t="s">
        <v>22</v>
      </c>
      <c r="J41" s="40">
        <v>139</v>
      </c>
      <c r="K41" s="40" t="s">
        <v>23</v>
      </c>
      <c r="L41" s="55">
        <f>J41*F41*1.5</f>
        <v>1668</v>
      </c>
      <c r="M41" s="56"/>
      <c r="N41" s="41" t="s">
        <v>118</v>
      </c>
    </row>
    <row r="42" s="25" customFormat="1" ht="23" customHeight="1" spans="1:14">
      <c r="A42" s="40">
        <v>38</v>
      </c>
      <c r="B42" s="41" t="s">
        <v>16</v>
      </c>
      <c r="C42" s="40" t="s">
        <v>119</v>
      </c>
      <c r="D42" s="40" t="s">
        <v>78</v>
      </c>
      <c r="E42" s="40" t="s">
        <v>120</v>
      </c>
      <c r="F42" s="42">
        <v>13</v>
      </c>
      <c r="G42" s="42" t="s">
        <v>38</v>
      </c>
      <c r="H42" s="40" t="s">
        <v>121</v>
      </c>
      <c r="I42" s="54" t="s">
        <v>22</v>
      </c>
      <c r="J42" s="40">
        <v>179</v>
      </c>
      <c r="K42" s="40" t="s">
        <v>23</v>
      </c>
      <c r="L42" s="55">
        <v>3490.5</v>
      </c>
      <c r="M42" s="56"/>
      <c r="N42" s="41"/>
    </row>
    <row r="43" s="25" customFormat="1" ht="23" customHeight="1" spans="1:14">
      <c r="A43" s="40">
        <v>39</v>
      </c>
      <c r="B43" s="41" t="s">
        <v>16</v>
      </c>
      <c r="C43" s="40" t="s">
        <v>122</v>
      </c>
      <c r="D43" s="40" t="s">
        <v>78</v>
      </c>
      <c r="E43" s="40" t="s">
        <v>120</v>
      </c>
      <c r="F43" s="42">
        <v>13</v>
      </c>
      <c r="G43" s="42" t="s">
        <v>38</v>
      </c>
      <c r="H43" s="40" t="s">
        <v>123</v>
      </c>
      <c r="I43" s="54" t="s">
        <v>22</v>
      </c>
      <c r="J43" s="40">
        <v>179</v>
      </c>
      <c r="K43" s="40" t="s">
        <v>23</v>
      </c>
      <c r="L43" s="55">
        <v>3490.5</v>
      </c>
      <c r="M43" s="56"/>
      <c r="N43" s="41"/>
    </row>
    <row r="44" s="25" customFormat="1" ht="23" customHeight="1" spans="1:14">
      <c r="A44" s="40">
        <v>40</v>
      </c>
      <c r="B44" s="41" t="s">
        <v>16</v>
      </c>
      <c r="C44" s="40" t="s">
        <v>124</v>
      </c>
      <c r="D44" s="40" t="s">
        <v>78</v>
      </c>
      <c r="E44" s="40" t="s">
        <v>120</v>
      </c>
      <c r="F44" s="42">
        <v>13</v>
      </c>
      <c r="G44" s="42" t="s">
        <v>38</v>
      </c>
      <c r="H44" s="40" t="s">
        <v>125</v>
      </c>
      <c r="I44" s="54" t="s">
        <v>22</v>
      </c>
      <c r="J44" s="40">
        <v>179</v>
      </c>
      <c r="K44" s="40" t="s">
        <v>23</v>
      </c>
      <c r="L44" s="55">
        <v>3490.5</v>
      </c>
      <c r="M44" s="56"/>
      <c r="N44" s="41"/>
    </row>
    <row r="45" s="25" customFormat="1" ht="23" customHeight="1" spans="1:14">
      <c r="A45" s="40">
        <v>41</v>
      </c>
      <c r="B45" s="41" t="s">
        <v>16</v>
      </c>
      <c r="C45" s="40" t="s">
        <v>126</v>
      </c>
      <c r="D45" s="40" t="s">
        <v>78</v>
      </c>
      <c r="E45" s="40" t="s">
        <v>127</v>
      </c>
      <c r="F45" s="42">
        <v>13</v>
      </c>
      <c r="G45" s="42" t="s">
        <v>38</v>
      </c>
      <c r="H45" s="40" t="s">
        <v>128</v>
      </c>
      <c r="I45" s="54" t="s">
        <v>22</v>
      </c>
      <c r="J45" s="40">
        <v>179</v>
      </c>
      <c r="K45" s="40" t="s">
        <v>23</v>
      </c>
      <c r="L45" s="55">
        <v>3490.5</v>
      </c>
      <c r="M45" s="56"/>
      <c r="N45" s="41"/>
    </row>
    <row r="46" s="25" customFormat="1" ht="23" customHeight="1" spans="1:14">
      <c r="A46" s="40">
        <v>42</v>
      </c>
      <c r="B46" s="41" t="s">
        <v>16</v>
      </c>
      <c r="C46" s="40" t="s">
        <v>129</v>
      </c>
      <c r="D46" s="40" t="s">
        <v>78</v>
      </c>
      <c r="E46" s="40" t="s">
        <v>127</v>
      </c>
      <c r="F46" s="42">
        <v>13</v>
      </c>
      <c r="G46" s="42" t="s">
        <v>38</v>
      </c>
      <c r="H46" s="40" t="s">
        <v>130</v>
      </c>
      <c r="I46" s="54" t="s">
        <v>22</v>
      </c>
      <c r="J46" s="40">
        <v>179</v>
      </c>
      <c r="K46" s="40" t="s">
        <v>23</v>
      </c>
      <c r="L46" s="55">
        <v>3490.5</v>
      </c>
      <c r="M46" s="56"/>
      <c r="N46" s="41"/>
    </row>
    <row r="47" s="25" customFormat="1" ht="23" customHeight="1" spans="1:14">
      <c r="A47" s="40">
        <v>43</v>
      </c>
      <c r="B47" s="41" t="s">
        <v>16</v>
      </c>
      <c r="C47" s="40" t="s">
        <v>131</v>
      </c>
      <c r="D47" s="40" t="s">
        <v>78</v>
      </c>
      <c r="E47" s="40" t="s">
        <v>127</v>
      </c>
      <c r="F47" s="42">
        <v>13</v>
      </c>
      <c r="G47" s="42" t="s">
        <v>38</v>
      </c>
      <c r="H47" s="40" t="s">
        <v>132</v>
      </c>
      <c r="I47" s="54" t="s">
        <v>22</v>
      </c>
      <c r="J47" s="40">
        <v>179</v>
      </c>
      <c r="K47" s="40" t="s">
        <v>23</v>
      </c>
      <c r="L47" s="55">
        <v>3490.5</v>
      </c>
      <c r="M47" s="56"/>
      <c r="N47" s="41"/>
    </row>
    <row r="48" s="25" customFormat="1" ht="23" customHeight="1" spans="1:14">
      <c r="A48" s="40">
        <v>44</v>
      </c>
      <c r="B48" s="41" t="s">
        <v>16</v>
      </c>
      <c r="C48" s="40" t="s">
        <v>133</v>
      </c>
      <c r="D48" s="40" t="s">
        <v>78</v>
      </c>
      <c r="E48" s="40" t="s">
        <v>127</v>
      </c>
      <c r="F48" s="42">
        <v>13</v>
      </c>
      <c r="G48" s="42" t="s">
        <v>38</v>
      </c>
      <c r="H48" s="40" t="s">
        <v>134</v>
      </c>
      <c r="I48" s="54" t="s">
        <v>22</v>
      </c>
      <c r="J48" s="40">
        <v>179</v>
      </c>
      <c r="K48" s="40" t="s">
        <v>23</v>
      </c>
      <c r="L48" s="55">
        <v>3490.5</v>
      </c>
      <c r="M48" s="56"/>
      <c r="N48" s="41"/>
    </row>
    <row r="49" s="25" customFormat="1" ht="23" customHeight="1" spans="1:14">
      <c r="A49" s="40">
        <v>45</v>
      </c>
      <c r="B49" s="41" t="s">
        <v>16</v>
      </c>
      <c r="C49" s="40" t="s">
        <v>135</v>
      </c>
      <c r="D49" s="40" t="s">
        <v>78</v>
      </c>
      <c r="E49" s="40" t="s">
        <v>127</v>
      </c>
      <c r="F49" s="42">
        <v>13</v>
      </c>
      <c r="G49" s="42" t="s">
        <v>38</v>
      </c>
      <c r="H49" s="40" t="s">
        <v>136</v>
      </c>
      <c r="I49" s="54" t="s">
        <v>22</v>
      </c>
      <c r="J49" s="40">
        <v>179</v>
      </c>
      <c r="K49" s="40" t="s">
        <v>23</v>
      </c>
      <c r="L49" s="55">
        <v>3490.5</v>
      </c>
      <c r="M49" s="56"/>
      <c r="N49" s="41"/>
    </row>
    <row r="50" s="25" customFormat="1" ht="23" customHeight="1" spans="1:14">
      <c r="A50" s="40">
        <v>46</v>
      </c>
      <c r="B50" s="41" t="s">
        <v>16</v>
      </c>
      <c r="C50" s="40" t="s">
        <v>137</v>
      </c>
      <c r="D50" s="40" t="s">
        <v>78</v>
      </c>
      <c r="E50" s="40" t="s">
        <v>138</v>
      </c>
      <c r="F50" s="42">
        <v>13</v>
      </c>
      <c r="G50" s="42" t="s">
        <v>38</v>
      </c>
      <c r="H50" s="40" t="s">
        <v>139</v>
      </c>
      <c r="I50" s="54" t="s">
        <v>22</v>
      </c>
      <c r="J50" s="40">
        <v>179</v>
      </c>
      <c r="K50" s="40" t="s">
        <v>23</v>
      </c>
      <c r="L50" s="55">
        <v>3490.5</v>
      </c>
      <c r="M50" s="56"/>
      <c r="N50" s="41"/>
    </row>
    <row r="51" s="25" customFormat="1" ht="23" customHeight="1" spans="1:14">
      <c r="A51" s="40">
        <v>47</v>
      </c>
      <c r="B51" s="41" t="s">
        <v>16</v>
      </c>
      <c r="C51" s="40" t="s">
        <v>140</v>
      </c>
      <c r="D51" s="40" t="s">
        <v>78</v>
      </c>
      <c r="E51" s="40" t="s">
        <v>141</v>
      </c>
      <c r="F51" s="42">
        <v>13</v>
      </c>
      <c r="G51" s="42" t="s">
        <v>38</v>
      </c>
      <c r="H51" s="40" t="s">
        <v>142</v>
      </c>
      <c r="I51" s="54" t="s">
        <v>143</v>
      </c>
      <c r="J51" s="40">
        <v>144</v>
      </c>
      <c r="K51" s="40" t="s">
        <v>23</v>
      </c>
      <c r="L51" s="55">
        <v>2808</v>
      </c>
      <c r="M51" s="56"/>
      <c r="N51" s="41" t="s">
        <v>144</v>
      </c>
    </row>
    <row r="52" s="25" customFormat="1" ht="24" customHeight="1" spans="1:14">
      <c r="A52" s="40">
        <v>48</v>
      </c>
      <c r="B52" s="41" t="s">
        <v>16</v>
      </c>
      <c r="C52" s="40" t="s">
        <v>145</v>
      </c>
      <c r="D52" s="40" t="s">
        <v>78</v>
      </c>
      <c r="E52" s="40" t="s">
        <v>141</v>
      </c>
      <c r="F52" s="42">
        <v>13</v>
      </c>
      <c r="G52" s="42" t="s">
        <v>38</v>
      </c>
      <c r="H52" s="40" t="s">
        <v>142</v>
      </c>
      <c r="I52" s="54" t="s">
        <v>146</v>
      </c>
      <c r="J52" s="40">
        <v>27</v>
      </c>
      <c r="K52" s="40" t="s">
        <v>23</v>
      </c>
      <c r="L52" s="55">
        <v>526.5</v>
      </c>
      <c r="M52" s="56"/>
      <c r="N52" s="41" t="s">
        <v>147</v>
      </c>
    </row>
    <row r="53" s="25" customFormat="1" ht="23" customHeight="1" spans="1:14">
      <c r="A53" s="40">
        <v>49</v>
      </c>
      <c r="B53" s="41" t="s">
        <v>16</v>
      </c>
      <c r="C53" s="40" t="s">
        <v>148</v>
      </c>
      <c r="D53" s="40" t="s">
        <v>78</v>
      </c>
      <c r="E53" s="40" t="s">
        <v>149</v>
      </c>
      <c r="F53" s="42">
        <v>7</v>
      </c>
      <c r="G53" s="42" t="s">
        <v>38</v>
      </c>
      <c r="H53" s="40" t="s">
        <v>150</v>
      </c>
      <c r="I53" s="54" t="s">
        <v>22</v>
      </c>
      <c r="J53" s="40">
        <v>179</v>
      </c>
      <c r="K53" s="40" t="s">
        <v>23</v>
      </c>
      <c r="L53" s="55">
        <v>1879.5</v>
      </c>
      <c r="M53" s="56"/>
      <c r="N53" s="41"/>
    </row>
    <row r="54" s="25" customFormat="1" ht="23" customHeight="1" spans="1:14">
      <c r="A54" s="40">
        <v>50</v>
      </c>
      <c r="B54" s="41" t="s">
        <v>16</v>
      </c>
      <c r="C54" s="40" t="s">
        <v>151</v>
      </c>
      <c r="D54" s="40" t="s">
        <v>152</v>
      </c>
      <c r="E54" s="40" t="s">
        <v>153</v>
      </c>
      <c r="F54" s="42">
        <v>8</v>
      </c>
      <c r="G54" s="42" t="s">
        <v>38</v>
      </c>
      <c r="H54" s="40" t="s">
        <v>154</v>
      </c>
      <c r="I54" s="54" t="s">
        <v>22</v>
      </c>
      <c r="J54" s="40">
        <v>179</v>
      </c>
      <c r="K54" s="40" t="s">
        <v>23</v>
      </c>
      <c r="L54" s="55">
        <v>2148</v>
      </c>
      <c r="M54" s="56"/>
      <c r="N54" s="41" t="s">
        <v>155</v>
      </c>
    </row>
    <row r="55" s="25" customFormat="1" ht="23" customHeight="1" spans="1:14">
      <c r="A55" s="40">
        <v>51</v>
      </c>
      <c r="B55" s="41" t="s">
        <v>16</v>
      </c>
      <c r="C55" s="40" t="s">
        <v>156</v>
      </c>
      <c r="D55" s="40" t="s">
        <v>152</v>
      </c>
      <c r="E55" s="40" t="s">
        <v>157</v>
      </c>
      <c r="F55" s="42">
        <v>18</v>
      </c>
      <c r="G55" s="42" t="s">
        <v>38</v>
      </c>
      <c r="H55" s="40" t="s">
        <v>158</v>
      </c>
      <c r="I55" s="54" t="s">
        <v>159</v>
      </c>
      <c r="J55" s="40">
        <v>122</v>
      </c>
      <c r="K55" s="40" t="s">
        <v>23</v>
      </c>
      <c r="L55" s="55">
        <v>3294</v>
      </c>
      <c r="M55" s="56"/>
      <c r="N55" s="41" t="s">
        <v>160</v>
      </c>
    </row>
    <row r="56" s="25" customFormat="1" ht="23" customHeight="1" spans="1:14">
      <c r="A56" s="40">
        <v>52</v>
      </c>
      <c r="B56" s="41" t="s">
        <v>16</v>
      </c>
      <c r="C56" s="40" t="s">
        <v>161</v>
      </c>
      <c r="D56" s="40" t="s">
        <v>162</v>
      </c>
      <c r="E56" s="40" t="s">
        <v>163</v>
      </c>
      <c r="F56" s="42">
        <v>13</v>
      </c>
      <c r="G56" s="42" t="s">
        <v>38</v>
      </c>
      <c r="H56" s="40" t="s">
        <v>164</v>
      </c>
      <c r="I56" s="54" t="s">
        <v>22</v>
      </c>
      <c r="J56" s="40">
        <v>179</v>
      </c>
      <c r="K56" s="40" t="s">
        <v>23</v>
      </c>
      <c r="L56" s="55">
        <v>3490.5</v>
      </c>
      <c r="M56" s="56"/>
      <c r="N56" s="41"/>
    </row>
    <row r="57" s="25" customFormat="1" ht="23" customHeight="1" spans="1:14">
      <c r="A57" s="40">
        <v>53</v>
      </c>
      <c r="B57" s="41" t="s">
        <v>16</v>
      </c>
      <c r="C57" s="40" t="s">
        <v>165</v>
      </c>
      <c r="D57" s="40" t="s">
        <v>162</v>
      </c>
      <c r="E57" s="40" t="s">
        <v>163</v>
      </c>
      <c r="F57" s="42">
        <v>13</v>
      </c>
      <c r="G57" s="42" t="s">
        <v>38</v>
      </c>
      <c r="H57" s="40" t="s">
        <v>166</v>
      </c>
      <c r="I57" s="54" t="s">
        <v>22</v>
      </c>
      <c r="J57" s="40">
        <v>179</v>
      </c>
      <c r="K57" s="40" t="s">
        <v>23</v>
      </c>
      <c r="L57" s="55">
        <v>3490.5</v>
      </c>
      <c r="M57" s="56"/>
      <c r="N57" s="41"/>
    </row>
    <row r="58" s="25" customFormat="1" ht="23" customHeight="1" spans="1:14">
      <c r="A58" s="40">
        <v>54</v>
      </c>
      <c r="B58" s="41" t="s">
        <v>16</v>
      </c>
      <c r="C58" s="40" t="s">
        <v>167</v>
      </c>
      <c r="D58" s="40" t="s">
        <v>162</v>
      </c>
      <c r="E58" s="40" t="s">
        <v>168</v>
      </c>
      <c r="F58" s="42">
        <v>13</v>
      </c>
      <c r="G58" s="42" t="s">
        <v>38</v>
      </c>
      <c r="H58" s="40" t="s">
        <v>169</v>
      </c>
      <c r="I58" s="54" t="s">
        <v>170</v>
      </c>
      <c r="J58" s="40">
        <v>90</v>
      </c>
      <c r="K58" s="40" t="s">
        <v>23</v>
      </c>
      <c r="L58" s="55">
        <v>1755</v>
      </c>
      <c r="M58" s="56"/>
      <c r="N58" s="41" t="s">
        <v>171</v>
      </c>
    </row>
    <row r="59" s="25" customFormat="1" ht="23" customHeight="1" spans="1:14">
      <c r="A59" s="40">
        <v>55</v>
      </c>
      <c r="B59" s="41" t="s">
        <v>16</v>
      </c>
      <c r="C59" s="40" t="s">
        <v>172</v>
      </c>
      <c r="D59" s="40" t="s">
        <v>162</v>
      </c>
      <c r="E59" s="40" t="s">
        <v>168</v>
      </c>
      <c r="F59" s="42">
        <v>13</v>
      </c>
      <c r="G59" s="42" t="s">
        <v>38</v>
      </c>
      <c r="H59" s="40" t="s">
        <v>173</v>
      </c>
      <c r="I59" s="54" t="s">
        <v>174</v>
      </c>
      <c r="J59" s="40">
        <v>74</v>
      </c>
      <c r="K59" s="40" t="s">
        <v>23</v>
      </c>
      <c r="L59" s="55">
        <v>1443</v>
      </c>
      <c r="M59" s="56"/>
      <c r="N59" s="41" t="s">
        <v>175</v>
      </c>
    </row>
    <row r="60" s="25" customFormat="1" ht="23" customHeight="1" spans="1:14">
      <c r="A60" s="40">
        <v>56</v>
      </c>
      <c r="B60" s="41" t="s">
        <v>16</v>
      </c>
      <c r="C60" s="40" t="s">
        <v>176</v>
      </c>
      <c r="D60" s="40" t="s">
        <v>177</v>
      </c>
      <c r="E60" s="40" t="s">
        <v>178</v>
      </c>
      <c r="F60" s="42">
        <v>13</v>
      </c>
      <c r="G60" s="42" t="s">
        <v>38</v>
      </c>
      <c r="H60" s="40" t="s">
        <v>179</v>
      </c>
      <c r="I60" s="54" t="s">
        <v>22</v>
      </c>
      <c r="J60" s="40">
        <v>179</v>
      </c>
      <c r="K60" s="40" t="s">
        <v>23</v>
      </c>
      <c r="L60" s="55">
        <v>3490.5</v>
      </c>
      <c r="M60" s="56"/>
      <c r="N60" s="41"/>
    </row>
    <row r="61" s="25" customFormat="1" ht="23" customHeight="1" spans="1:14">
      <c r="A61" s="40">
        <v>57</v>
      </c>
      <c r="B61" s="41" t="s">
        <v>16</v>
      </c>
      <c r="C61" s="40" t="s">
        <v>180</v>
      </c>
      <c r="D61" s="40" t="s">
        <v>177</v>
      </c>
      <c r="E61" s="40" t="s">
        <v>181</v>
      </c>
      <c r="F61" s="42">
        <v>13</v>
      </c>
      <c r="G61" s="42" t="s">
        <v>38</v>
      </c>
      <c r="H61" s="40" t="s">
        <v>182</v>
      </c>
      <c r="I61" s="54" t="s">
        <v>22</v>
      </c>
      <c r="J61" s="40">
        <v>179</v>
      </c>
      <c r="K61" s="40" t="s">
        <v>23</v>
      </c>
      <c r="L61" s="55">
        <v>3490.5</v>
      </c>
      <c r="M61" s="56"/>
      <c r="N61" s="41"/>
    </row>
    <row r="62" s="25" customFormat="1" ht="23" customHeight="1" spans="1:14">
      <c r="A62" s="40">
        <v>58</v>
      </c>
      <c r="B62" s="41" t="s">
        <v>16</v>
      </c>
      <c r="C62" s="40" t="s">
        <v>183</v>
      </c>
      <c r="D62" s="40" t="s">
        <v>177</v>
      </c>
      <c r="E62" s="40" t="s">
        <v>181</v>
      </c>
      <c r="F62" s="42">
        <v>13</v>
      </c>
      <c r="G62" s="42" t="s">
        <v>38</v>
      </c>
      <c r="H62" s="40" t="s">
        <v>184</v>
      </c>
      <c r="I62" s="54" t="s">
        <v>22</v>
      </c>
      <c r="J62" s="40">
        <v>179</v>
      </c>
      <c r="K62" s="40" t="s">
        <v>23</v>
      </c>
      <c r="L62" s="55">
        <v>3490.5</v>
      </c>
      <c r="M62" s="56"/>
      <c r="N62" s="41"/>
    </row>
    <row r="63" s="25" customFormat="1" ht="23" customHeight="1" spans="1:14">
      <c r="A63" s="40">
        <v>59</v>
      </c>
      <c r="B63" s="41" t="s">
        <v>16</v>
      </c>
      <c r="C63" s="40" t="s">
        <v>185</v>
      </c>
      <c r="D63" s="40" t="s">
        <v>177</v>
      </c>
      <c r="E63" s="40" t="s">
        <v>186</v>
      </c>
      <c r="F63" s="42">
        <v>13</v>
      </c>
      <c r="G63" s="42" t="s">
        <v>38</v>
      </c>
      <c r="H63" s="40" t="s">
        <v>187</v>
      </c>
      <c r="I63" s="54" t="s">
        <v>22</v>
      </c>
      <c r="J63" s="40">
        <v>179</v>
      </c>
      <c r="K63" s="40" t="s">
        <v>23</v>
      </c>
      <c r="L63" s="55">
        <v>3490.5</v>
      </c>
      <c r="M63" s="56"/>
      <c r="N63" s="41"/>
    </row>
    <row r="64" s="25" customFormat="1" ht="23" customHeight="1" spans="1:14">
      <c r="A64" s="40">
        <v>60</v>
      </c>
      <c r="B64" s="41" t="s">
        <v>16</v>
      </c>
      <c r="C64" s="40" t="s">
        <v>188</v>
      </c>
      <c r="D64" s="40" t="s">
        <v>177</v>
      </c>
      <c r="E64" s="40" t="s">
        <v>186</v>
      </c>
      <c r="F64" s="42">
        <v>13</v>
      </c>
      <c r="G64" s="42" t="s">
        <v>38</v>
      </c>
      <c r="H64" s="40" t="s">
        <v>189</v>
      </c>
      <c r="I64" s="54" t="s">
        <v>22</v>
      </c>
      <c r="J64" s="40">
        <v>179</v>
      </c>
      <c r="K64" s="40" t="s">
        <v>23</v>
      </c>
      <c r="L64" s="55">
        <v>3490.5</v>
      </c>
      <c r="M64" s="56"/>
      <c r="N64" s="41"/>
    </row>
    <row r="65" s="25" customFormat="1" ht="23" customHeight="1" spans="1:14">
      <c r="A65" s="40">
        <v>61</v>
      </c>
      <c r="B65" s="41" t="s">
        <v>16</v>
      </c>
      <c r="C65" s="40" t="s">
        <v>190</v>
      </c>
      <c r="D65" s="40" t="s">
        <v>177</v>
      </c>
      <c r="E65" s="40" t="s">
        <v>191</v>
      </c>
      <c r="F65" s="42">
        <v>13</v>
      </c>
      <c r="G65" s="42" t="s">
        <v>38</v>
      </c>
      <c r="H65" s="40" t="s">
        <v>192</v>
      </c>
      <c r="I65" s="54" t="s">
        <v>22</v>
      </c>
      <c r="J65" s="40">
        <v>179</v>
      </c>
      <c r="K65" s="40" t="s">
        <v>23</v>
      </c>
      <c r="L65" s="55">
        <v>3490.5</v>
      </c>
      <c r="M65" s="56"/>
      <c r="N65" s="41"/>
    </row>
    <row r="66" s="25" customFormat="1" ht="23" customHeight="1" spans="1:17">
      <c r="A66" s="40">
        <v>62</v>
      </c>
      <c r="B66" s="41" t="s">
        <v>16</v>
      </c>
      <c r="C66" s="40" t="s">
        <v>193</v>
      </c>
      <c r="D66" s="40" t="s">
        <v>177</v>
      </c>
      <c r="E66" s="40" t="s">
        <v>191</v>
      </c>
      <c r="F66" s="42">
        <v>8</v>
      </c>
      <c r="G66" s="42" t="s">
        <v>38</v>
      </c>
      <c r="H66" s="40" t="s">
        <v>194</v>
      </c>
      <c r="I66" s="54" t="s">
        <v>195</v>
      </c>
      <c r="J66" s="40">
        <v>132</v>
      </c>
      <c r="K66" s="40" t="s">
        <v>23</v>
      </c>
      <c r="L66" s="55">
        <f>J66*8*1.5</f>
        <v>1584</v>
      </c>
      <c r="M66" s="56"/>
      <c r="N66" s="41" t="s">
        <v>196</v>
      </c>
      <c r="O66" s="26"/>
      <c r="P66" s="26"/>
      <c r="Q66" s="26"/>
    </row>
    <row r="67" s="25" customFormat="1" ht="23" customHeight="1" spans="1:14">
      <c r="A67" s="40">
        <v>63</v>
      </c>
      <c r="B67" s="41" t="s">
        <v>16</v>
      </c>
      <c r="C67" s="40" t="s">
        <v>197</v>
      </c>
      <c r="D67" s="40" t="s">
        <v>177</v>
      </c>
      <c r="E67" s="40" t="s">
        <v>191</v>
      </c>
      <c r="F67" s="42">
        <v>12</v>
      </c>
      <c r="G67" s="42" t="s">
        <v>38</v>
      </c>
      <c r="H67" s="40" t="s">
        <v>198</v>
      </c>
      <c r="I67" s="54" t="s">
        <v>22</v>
      </c>
      <c r="J67" s="40">
        <v>179</v>
      </c>
      <c r="K67" s="40" t="s">
        <v>23</v>
      </c>
      <c r="L67" s="55">
        <v>3222</v>
      </c>
      <c r="M67" s="56"/>
      <c r="N67" s="41"/>
    </row>
    <row r="68" s="25" customFormat="1" ht="23" customHeight="1" spans="1:14">
      <c r="A68" s="40">
        <v>64</v>
      </c>
      <c r="B68" s="41" t="s">
        <v>16</v>
      </c>
      <c r="C68" s="40" t="s">
        <v>199</v>
      </c>
      <c r="D68" s="40" t="s">
        <v>200</v>
      </c>
      <c r="E68" s="40" t="s">
        <v>201</v>
      </c>
      <c r="F68" s="42">
        <v>6</v>
      </c>
      <c r="G68" s="42" t="s">
        <v>38</v>
      </c>
      <c r="H68" s="40" t="s">
        <v>202</v>
      </c>
      <c r="I68" s="54" t="s">
        <v>22</v>
      </c>
      <c r="J68" s="40">
        <v>179</v>
      </c>
      <c r="K68" s="40" t="s">
        <v>23</v>
      </c>
      <c r="L68" s="55">
        <v>1611</v>
      </c>
      <c r="M68" s="56"/>
      <c r="N68" s="41"/>
    </row>
    <row r="69" s="25" customFormat="1" ht="23" customHeight="1" spans="1:14">
      <c r="A69" s="40">
        <v>65</v>
      </c>
      <c r="B69" s="41" t="s">
        <v>16</v>
      </c>
      <c r="C69" s="40" t="s">
        <v>203</v>
      </c>
      <c r="D69" s="40" t="s">
        <v>200</v>
      </c>
      <c r="E69" s="40" t="s">
        <v>201</v>
      </c>
      <c r="F69" s="42">
        <v>6</v>
      </c>
      <c r="G69" s="42" t="s">
        <v>38</v>
      </c>
      <c r="H69" s="40" t="s">
        <v>204</v>
      </c>
      <c r="I69" s="54" t="s">
        <v>22</v>
      </c>
      <c r="J69" s="40">
        <v>179</v>
      </c>
      <c r="K69" s="40" t="s">
        <v>23</v>
      </c>
      <c r="L69" s="55">
        <v>1611</v>
      </c>
      <c r="M69" s="56"/>
      <c r="N69" s="41"/>
    </row>
    <row r="70" s="25" customFormat="1" ht="23" customHeight="1" spans="1:14">
      <c r="A70" s="40">
        <v>66</v>
      </c>
      <c r="B70" s="41" t="s">
        <v>16</v>
      </c>
      <c r="C70" s="40" t="s">
        <v>205</v>
      </c>
      <c r="D70" s="40" t="s">
        <v>200</v>
      </c>
      <c r="E70" s="40" t="s">
        <v>206</v>
      </c>
      <c r="F70" s="42">
        <v>6</v>
      </c>
      <c r="G70" s="42" t="s">
        <v>38</v>
      </c>
      <c r="H70" s="40" t="s">
        <v>207</v>
      </c>
      <c r="I70" s="54" t="s">
        <v>22</v>
      </c>
      <c r="J70" s="40">
        <v>179</v>
      </c>
      <c r="K70" s="40" t="s">
        <v>23</v>
      </c>
      <c r="L70" s="55">
        <v>1611</v>
      </c>
      <c r="M70" s="56"/>
      <c r="N70" s="41"/>
    </row>
    <row r="71" s="25" customFormat="1" ht="23" customHeight="1" spans="1:14">
      <c r="A71" s="40">
        <v>67</v>
      </c>
      <c r="B71" s="41" t="s">
        <v>16</v>
      </c>
      <c r="C71" s="40" t="s">
        <v>208</v>
      </c>
      <c r="D71" s="40" t="s">
        <v>200</v>
      </c>
      <c r="E71" s="40" t="s">
        <v>209</v>
      </c>
      <c r="F71" s="42">
        <v>6</v>
      </c>
      <c r="G71" s="42" t="s">
        <v>38</v>
      </c>
      <c r="H71" s="40" t="s">
        <v>210</v>
      </c>
      <c r="I71" s="54" t="s">
        <v>22</v>
      </c>
      <c r="J71" s="40">
        <v>179</v>
      </c>
      <c r="K71" s="40" t="s">
        <v>23</v>
      </c>
      <c r="L71" s="55">
        <v>1611</v>
      </c>
      <c r="M71" s="56"/>
      <c r="N71" s="41"/>
    </row>
    <row r="72" s="25" customFormat="1" ht="23" customHeight="1" spans="1:14">
      <c r="A72" s="40">
        <v>68</v>
      </c>
      <c r="B72" s="41" t="s">
        <v>16</v>
      </c>
      <c r="C72" s="40" t="s">
        <v>211</v>
      </c>
      <c r="D72" s="40" t="s">
        <v>177</v>
      </c>
      <c r="E72" s="40" t="s">
        <v>212</v>
      </c>
      <c r="F72" s="42">
        <v>12</v>
      </c>
      <c r="G72" s="42" t="s">
        <v>38</v>
      </c>
      <c r="H72" s="40" t="s">
        <v>213</v>
      </c>
      <c r="I72" s="54" t="s">
        <v>22</v>
      </c>
      <c r="J72" s="40">
        <v>179</v>
      </c>
      <c r="K72" s="40" t="s">
        <v>23</v>
      </c>
      <c r="L72" s="55">
        <v>3222</v>
      </c>
      <c r="M72" s="56"/>
      <c r="N72" s="41"/>
    </row>
    <row r="73" s="25" customFormat="1" ht="23" customHeight="1" spans="1:14">
      <c r="A73" s="40">
        <v>69</v>
      </c>
      <c r="B73" s="41" t="s">
        <v>16</v>
      </c>
      <c r="C73" s="40" t="s">
        <v>214</v>
      </c>
      <c r="D73" s="40" t="s">
        <v>177</v>
      </c>
      <c r="E73" s="40" t="s">
        <v>215</v>
      </c>
      <c r="F73" s="42">
        <v>13</v>
      </c>
      <c r="G73" s="42" t="s">
        <v>38</v>
      </c>
      <c r="H73" s="40" t="s">
        <v>216</v>
      </c>
      <c r="I73" s="54" t="s">
        <v>22</v>
      </c>
      <c r="J73" s="40">
        <v>179</v>
      </c>
      <c r="K73" s="40" t="s">
        <v>23</v>
      </c>
      <c r="L73" s="55">
        <v>3490.5</v>
      </c>
      <c r="M73" s="56"/>
      <c r="N73" s="41"/>
    </row>
    <row r="74" s="25" customFormat="1" ht="23" customHeight="1" spans="1:14">
      <c r="A74" s="40">
        <v>70</v>
      </c>
      <c r="B74" s="41" t="s">
        <v>16</v>
      </c>
      <c r="C74" s="40" t="s">
        <v>217</v>
      </c>
      <c r="D74" s="40" t="s">
        <v>177</v>
      </c>
      <c r="E74" s="40" t="s">
        <v>218</v>
      </c>
      <c r="F74" s="42">
        <v>13</v>
      </c>
      <c r="G74" s="42" t="s">
        <v>38</v>
      </c>
      <c r="H74" s="40" t="s">
        <v>219</v>
      </c>
      <c r="I74" s="54" t="s">
        <v>22</v>
      </c>
      <c r="J74" s="40">
        <v>179</v>
      </c>
      <c r="K74" s="40" t="s">
        <v>23</v>
      </c>
      <c r="L74" s="55">
        <v>3490.5</v>
      </c>
      <c r="M74" s="56"/>
      <c r="N74" s="41"/>
    </row>
    <row r="75" s="25" customFormat="1" ht="23" customHeight="1" spans="1:14">
      <c r="A75" s="40">
        <v>71</v>
      </c>
      <c r="B75" s="41" t="s">
        <v>16</v>
      </c>
      <c r="C75" s="40" t="s">
        <v>220</v>
      </c>
      <c r="D75" s="40" t="s">
        <v>177</v>
      </c>
      <c r="E75" s="40" t="s">
        <v>221</v>
      </c>
      <c r="F75" s="42">
        <v>12</v>
      </c>
      <c r="G75" s="42" t="s">
        <v>38</v>
      </c>
      <c r="H75" s="40" t="s">
        <v>222</v>
      </c>
      <c r="I75" s="54" t="s">
        <v>22</v>
      </c>
      <c r="J75" s="40">
        <v>179</v>
      </c>
      <c r="K75" s="40" t="s">
        <v>23</v>
      </c>
      <c r="L75" s="55">
        <v>3222</v>
      </c>
      <c r="M75" s="56"/>
      <c r="N75" s="41"/>
    </row>
    <row r="76" s="25" customFormat="1" ht="23" customHeight="1" spans="1:14">
      <c r="A76" s="40">
        <v>72</v>
      </c>
      <c r="B76" s="41" t="s">
        <v>16</v>
      </c>
      <c r="C76" s="40" t="s">
        <v>223</v>
      </c>
      <c r="D76" s="40" t="s">
        <v>177</v>
      </c>
      <c r="E76" s="40" t="s">
        <v>221</v>
      </c>
      <c r="F76" s="42">
        <v>12</v>
      </c>
      <c r="G76" s="42" t="s">
        <v>38</v>
      </c>
      <c r="H76" s="40" t="s">
        <v>224</v>
      </c>
      <c r="I76" s="54" t="s">
        <v>22</v>
      </c>
      <c r="J76" s="40">
        <v>179</v>
      </c>
      <c r="K76" s="40" t="s">
        <v>23</v>
      </c>
      <c r="L76" s="55">
        <v>3222</v>
      </c>
      <c r="M76" s="56"/>
      <c r="N76" s="41"/>
    </row>
    <row r="77" s="26" customFormat="1" ht="23" customHeight="1" spans="1:15">
      <c r="A77" s="40">
        <v>73</v>
      </c>
      <c r="B77" s="41" t="s">
        <v>16</v>
      </c>
      <c r="C77" s="40" t="s">
        <v>225</v>
      </c>
      <c r="D77" s="40" t="s">
        <v>177</v>
      </c>
      <c r="E77" s="40" t="s">
        <v>226</v>
      </c>
      <c r="F77" s="42">
        <v>13</v>
      </c>
      <c r="G77" s="42" t="s">
        <v>38</v>
      </c>
      <c r="H77" s="40" t="s">
        <v>227</v>
      </c>
      <c r="I77" s="54" t="s">
        <v>22</v>
      </c>
      <c r="J77" s="40">
        <v>179</v>
      </c>
      <c r="K77" s="40" t="s">
        <v>23</v>
      </c>
      <c r="L77" s="55">
        <v>3490.5</v>
      </c>
      <c r="M77" s="56"/>
      <c r="N77" s="41"/>
      <c r="O77" s="25"/>
    </row>
    <row r="78" s="25" customFormat="1" ht="23" customHeight="1" spans="1:14">
      <c r="A78" s="40">
        <v>74</v>
      </c>
      <c r="B78" s="41" t="s">
        <v>16</v>
      </c>
      <c r="C78" s="40" t="s">
        <v>228</v>
      </c>
      <c r="D78" s="40" t="s">
        <v>177</v>
      </c>
      <c r="E78" s="40" t="s">
        <v>226</v>
      </c>
      <c r="F78" s="42">
        <v>13</v>
      </c>
      <c r="G78" s="42" t="s">
        <v>38</v>
      </c>
      <c r="H78" s="40" t="s">
        <v>229</v>
      </c>
      <c r="I78" s="54" t="s">
        <v>22</v>
      </c>
      <c r="J78" s="40">
        <v>179</v>
      </c>
      <c r="K78" s="40" t="s">
        <v>23</v>
      </c>
      <c r="L78" s="55">
        <v>3490.5</v>
      </c>
      <c r="M78" s="56"/>
      <c r="N78" s="41"/>
    </row>
    <row r="79" s="25" customFormat="1" ht="23" customHeight="1" spans="1:14">
      <c r="A79" s="40">
        <v>75</v>
      </c>
      <c r="B79" s="41" t="s">
        <v>16</v>
      </c>
      <c r="C79" s="40" t="s">
        <v>230</v>
      </c>
      <c r="D79" s="40" t="s">
        <v>177</v>
      </c>
      <c r="E79" s="40" t="s">
        <v>231</v>
      </c>
      <c r="F79" s="42">
        <v>13</v>
      </c>
      <c r="G79" s="42" t="s">
        <v>38</v>
      </c>
      <c r="H79" s="40" t="s">
        <v>232</v>
      </c>
      <c r="I79" s="54" t="s">
        <v>22</v>
      </c>
      <c r="J79" s="40">
        <v>179</v>
      </c>
      <c r="K79" s="40" t="s">
        <v>23</v>
      </c>
      <c r="L79" s="55">
        <v>3490.5</v>
      </c>
      <c r="M79" s="56"/>
      <c r="N79" s="41"/>
    </row>
    <row r="80" s="25" customFormat="1" ht="23" customHeight="1" spans="1:14">
      <c r="A80" s="40">
        <v>76</v>
      </c>
      <c r="B80" s="41" t="s">
        <v>16</v>
      </c>
      <c r="C80" s="40" t="s">
        <v>233</v>
      </c>
      <c r="D80" s="40" t="s">
        <v>234</v>
      </c>
      <c r="E80" s="40" t="s">
        <v>235</v>
      </c>
      <c r="F80" s="42">
        <v>13</v>
      </c>
      <c r="G80" s="42" t="s">
        <v>20</v>
      </c>
      <c r="H80" s="40" t="s">
        <v>236</v>
      </c>
      <c r="I80" s="54" t="s">
        <v>22</v>
      </c>
      <c r="J80" s="40">
        <v>179</v>
      </c>
      <c r="K80" s="40" t="s">
        <v>23</v>
      </c>
      <c r="L80" s="55">
        <v>3490.5</v>
      </c>
      <c r="M80" s="56"/>
      <c r="N80" s="41"/>
    </row>
    <row r="81" s="25" customFormat="1" ht="23" customHeight="1" spans="1:14">
      <c r="A81" s="40">
        <v>77</v>
      </c>
      <c r="B81" s="41" t="s">
        <v>16</v>
      </c>
      <c r="C81" s="40" t="s">
        <v>237</v>
      </c>
      <c r="D81" s="40" t="s">
        <v>238</v>
      </c>
      <c r="E81" s="40" t="s">
        <v>239</v>
      </c>
      <c r="F81" s="42">
        <v>13</v>
      </c>
      <c r="G81" s="42" t="s">
        <v>38</v>
      </c>
      <c r="H81" s="40" t="s">
        <v>240</v>
      </c>
      <c r="I81" s="54" t="s">
        <v>22</v>
      </c>
      <c r="J81" s="40">
        <v>179</v>
      </c>
      <c r="K81" s="40" t="s">
        <v>23</v>
      </c>
      <c r="L81" s="55">
        <v>3490.5</v>
      </c>
      <c r="M81" s="56"/>
      <c r="N81" s="41"/>
    </row>
    <row r="82" s="25" customFormat="1" ht="23" customHeight="1" spans="1:14">
      <c r="A82" s="40">
        <v>78</v>
      </c>
      <c r="B82" s="41" t="s">
        <v>16</v>
      </c>
      <c r="C82" s="40" t="s">
        <v>241</v>
      </c>
      <c r="D82" s="40" t="s">
        <v>238</v>
      </c>
      <c r="E82" s="40" t="s">
        <v>239</v>
      </c>
      <c r="F82" s="42">
        <v>8</v>
      </c>
      <c r="G82" s="42" t="s">
        <v>38</v>
      </c>
      <c r="H82" s="40" t="s">
        <v>242</v>
      </c>
      <c r="I82" s="54" t="s">
        <v>22</v>
      </c>
      <c r="J82" s="40">
        <v>179</v>
      </c>
      <c r="K82" s="40" t="s">
        <v>23</v>
      </c>
      <c r="L82" s="55">
        <v>2148</v>
      </c>
      <c r="M82" s="56"/>
      <c r="N82" s="41"/>
    </row>
    <row r="83" s="25" customFormat="1" ht="23" customHeight="1" spans="1:14">
      <c r="A83" s="40">
        <v>79</v>
      </c>
      <c r="B83" s="41" t="s">
        <v>16</v>
      </c>
      <c r="C83" s="40" t="s">
        <v>243</v>
      </c>
      <c r="D83" s="40" t="s">
        <v>238</v>
      </c>
      <c r="E83" s="40" t="s">
        <v>239</v>
      </c>
      <c r="F83" s="42">
        <v>8</v>
      </c>
      <c r="G83" s="42" t="s">
        <v>38</v>
      </c>
      <c r="H83" s="40" t="s">
        <v>244</v>
      </c>
      <c r="I83" s="54" t="s">
        <v>22</v>
      </c>
      <c r="J83" s="40">
        <v>179</v>
      </c>
      <c r="K83" s="40" t="s">
        <v>23</v>
      </c>
      <c r="L83" s="55">
        <v>2148</v>
      </c>
      <c r="M83" s="56"/>
      <c r="N83" s="41"/>
    </row>
    <row r="84" s="25" customFormat="1" ht="23" customHeight="1" spans="1:14">
      <c r="A84" s="40">
        <v>80</v>
      </c>
      <c r="B84" s="41" t="s">
        <v>16</v>
      </c>
      <c r="C84" s="40" t="s">
        <v>245</v>
      </c>
      <c r="D84" s="40" t="s">
        <v>238</v>
      </c>
      <c r="E84" s="40" t="s">
        <v>246</v>
      </c>
      <c r="F84" s="42">
        <v>8</v>
      </c>
      <c r="G84" s="42" t="s">
        <v>38</v>
      </c>
      <c r="H84" s="40" t="s">
        <v>247</v>
      </c>
      <c r="I84" s="54" t="s">
        <v>22</v>
      </c>
      <c r="J84" s="40">
        <v>179</v>
      </c>
      <c r="K84" s="40" t="s">
        <v>23</v>
      </c>
      <c r="L84" s="55">
        <v>2148</v>
      </c>
      <c r="M84" s="56"/>
      <c r="N84" s="41"/>
    </row>
    <row r="85" s="25" customFormat="1" ht="23" customHeight="1" spans="1:14">
      <c r="A85" s="40">
        <v>81</v>
      </c>
      <c r="B85" s="41" t="s">
        <v>16</v>
      </c>
      <c r="C85" s="40" t="s">
        <v>248</v>
      </c>
      <c r="D85" s="40" t="s">
        <v>238</v>
      </c>
      <c r="E85" s="40" t="s">
        <v>249</v>
      </c>
      <c r="F85" s="42">
        <v>7</v>
      </c>
      <c r="G85" s="42" t="s">
        <v>38</v>
      </c>
      <c r="H85" s="40" t="s">
        <v>250</v>
      </c>
      <c r="I85" s="54" t="s">
        <v>22</v>
      </c>
      <c r="J85" s="40">
        <v>179</v>
      </c>
      <c r="K85" s="40" t="s">
        <v>23</v>
      </c>
      <c r="L85" s="55">
        <v>1879.5</v>
      </c>
      <c r="M85" s="56"/>
      <c r="N85" s="41"/>
    </row>
    <row r="86" s="25" customFormat="1" ht="23" customHeight="1" spans="1:14">
      <c r="A86" s="40">
        <v>82</v>
      </c>
      <c r="B86" s="41" t="s">
        <v>16</v>
      </c>
      <c r="C86" s="40" t="s">
        <v>251</v>
      </c>
      <c r="D86" s="40" t="s">
        <v>238</v>
      </c>
      <c r="E86" s="40" t="s">
        <v>249</v>
      </c>
      <c r="F86" s="42">
        <v>8</v>
      </c>
      <c r="G86" s="42" t="s">
        <v>38</v>
      </c>
      <c r="H86" s="40" t="s">
        <v>252</v>
      </c>
      <c r="I86" s="54" t="s">
        <v>22</v>
      </c>
      <c r="J86" s="40">
        <v>179</v>
      </c>
      <c r="K86" s="40" t="s">
        <v>23</v>
      </c>
      <c r="L86" s="55">
        <v>2148</v>
      </c>
      <c r="M86" s="56"/>
      <c r="N86" s="41"/>
    </row>
    <row r="87" s="25" customFormat="1" ht="23" customHeight="1" spans="1:14">
      <c r="A87" s="40">
        <v>83</v>
      </c>
      <c r="B87" s="41" t="s">
        <v>16</v>
      </c>
      <c r="C87" s="40" t="s">
        <v>253</v>
      </c>
      <c r="D87" s="40" t="s">
        <v>238</v>
      </c>
      <c r="E87" s="40" t="s">
        <v>249</v>
      </c>
      <c r="F87" s="42">
        <v>6</v>
      </c>
      <c r="G87" s="42" t="s">
        <v>38</v>
      </c>
      <c r="H87" s="40" t="s">
        <v>254</v>
      </c>
      <c r="I87" s="54" t="s">
        <v>22</v>
      </c>
      <c r="J87" s="40">
        <v>179</v>
      </c>
      <c r="K87" s="40" t="s">
        <v>23</v>
      </c>
      <c r="L87" s="55">
        <v>1611</v>
      </c>
      <c r="M87" s="56"/>
      <c r="N87" s="41"/>
    </row>
    <row r="88" s="25" customFormat="1" ht="23" customHeight="1" spans="1:14">
      <c r="A88" s="40">
        <v>84</v>
      </c>
      <c r="B88" s="41" t="s">
        <v>16</v>
      </c>
      <c r="C88" s="40" t="s">
        <v>255</v>
      </c>
      <c r="D88" s="40" t="s">
        <v>238</v>
      </c>
      <c r="E88" s="40" t="s">
        <v>249</v>
      </c>
      <c r="F88" s="42">
        <v>8</v>
      </c>
      <c r="G88" s="42" t="s">
        <v>38</v>
      </c>
      <c r="H88" s="40" t="s">
        <v>256</v>
      </c>
      <c r="I88" s="54" t="s">
        <v>22</v>
      </c>
      <c r="J88" s="40">
        <v>179</v>
      </c>
      <c r="K88" s="40" t="s">
        <v>23</v>
      </c>
      <c r="L88" s="55">
        <v>2148</v>
      </c>
      <c r="M88" s="57"/>
      <c r="N88" s="41"/>
    </row>
    <row r="89" s="25" customFormat="1" ht="23" customHeight="1" spans="1:14">
      <c r="A89" s="40">
        <v>85</v>
      </c>
      <c r="B89" s="41" t="s">
        <v>16</v>
      </c>
      <c r="C89" s="40" t="s">
        <v>257</v>
      </c>
      <c r="D89" s="40" t="s">
        <v>238</v>
      </c>
      <c r="E89" s="40" t="s">
        <v>249</v>
      </c>
      <c r="F89" s="42">
        <v>8</v>
      </c>
      <c r="G89" s="42" t="s">
        <v>38</v>
      </c>
      <c r="H89" s="40" t="s">
        <v>258</v>
      </c>
      <c r="I89" s="54" t="s">
        <v>22</v>
      </c>
      <c r="J89" s="40">
        <v>179</v>
      </c>
      <c r="K89" s="40" t="s">
        <v>23</v>
      </c>
      <c r="L89" s="55">
        <v>2148</v>
      </c>
      <c r="M89" s="56"/>
      <c r="N89" s="41"/>
    </row>
    <row r="90" s="25" customFormat="1" ht="23" customHeight="1" spans="1:14">
      <c r="A90" s="40">
        <v>86</v>
      </c>
      <c r="B90" s="41" t="s">
        <v>16</v>
      </c>
      <c r="C90" s="40" t="s">
        <v>259</v>
      </c>
      <c r="D90" s="40" t="s">
        <v>238</v>
      </c>
      <c r="E90" s="40" t="s">
        <v>249</v>
      </c>
      <c r="F90" s="42">
        <v>8</v>
      </c>
      <c r="G90" s="42" t="s">
        <v>38</v>
      </c>
      <c r="H90" s="40" t="s">
        <v>260</v>
      </c>
      <c r="I90" s="54" t="s">
        <v>22</v>
      </c>
      <c r="J90" s="40">
        <v>179</v>
      </c>
      <c r="K90" s="40" t="s">
        <v>23</v>
      </c>
      <c r="L90" s="55">
        <v>2148</v>
      </c>
      <c r="M90" s="56"/>
      <c r="N90" s="41"/>
    </row>
    <row r="91" s="26" customFormat="1" ht="23" customHeight="1" spans="1:14">
      <c r="A91" s="40">
        <v>87</v>
      </c>
      <c r="B91" s="41" t="s">
        <v>16</v>
      </c>
      <c r="C91" s="40" t="s">
        <v>261</v>
      </c>
      <c r="D91" s="40" t="s">
        <v>238</v>
      </c>
      <c r="E91" s="40" t="s">
        <v>249</v>
      </c>
      <c r="F91" s="42">
        <v>8</v>
      </c>
      <c r="G91" s="42" t="s">
        <v>38</v>
      </c>
      <c r="H91" s="40" t="s">
        <v>262</v>
      </c>
      <c r="I91" s="54" t="s">
        <v>22</v>
      </c>
      <c r="J91" s="40">
        <v>179</v>
      </c>
      <c r="K91" s="40" t="s">
        <v>23</v>
      </c>
      <c r="L91" s="55">
        <f>J91*1.5*8</f>
        <v>2148</v>
      </c>
      <c r="M91" s="56"/>
      <c r="N91" s="41"/>
    </row>
    <row r="92" s="25" customFormat="1" ht="23" customHeight="1" spans="1:14">
      <c r="A92" s="40">
        <v>88</v>
      </c>
      <c r="B92" s="41" t="s">
        <v>16</v>
      </c>
      <c r="C92" s="40" t="s">
        <v>263</v>
      </c>
      <c r="D92" s="40" t="s">
        <v>238</v>
      </c>
      <c r="E92" s="40" t="s">
        <v>249</v>
      </c>
      <c r="F92" s="42">
        <v>6</v>
      </c>
      <c r="G92" s="42" t="s">
        <v>38</v>
      </c>
      <c r="H92" s="40" t="s">
        <v>264</v>
      </c>
      <c r="I92" s="54" t="s">
        <v>22</v>
      </c>
      <c r="J92" s="40">
        <v>179</v>
      </c>
      <c r="K92" s="40" t="s">
        <v>23</v>
      </c>
      <c r="L92" s="55">
        <v>1611</v>
      </c>
      <c r="M92" s="56"/>
      <c r="N92" s="41"/>
    </row>
    <row r="93" s="25" customFormat="1" ht="23" customHeight="1" spans="1:14">
      <c r="A93" s="40">
        <v>89</v>
      </c>
      <c r="B93" s="41" t="s">
        <v>16</v>
      </c>
      <c r="C93" s="40" t="s">
        <v>265</v>
      </c>
      <c r="D93" s="40" t="s">
        <v>238</v>
      </c>
      <c r="E93" s="40" t="s">
        <v>266</v>
      </c>
      <c r="F93" s="42">
        <v>6</v>
      </c>
      <c r="G93" s="42" t="s">
        <v>38</v>
      </c>
      <c r="H93" s="40" t="s">
        <v>267</v>
      </c>
      <c r="I93" s="54" t="s">
        <v>22</v>
      </c>
      <c r="J93" s="40">
        <v>179</v>
      </c>
      <c r="K93" s="40" t="s">
        <v>23</v>
      </c>
      <c r="L93" s="55">
        <v>1611</v>
      </c>
      <c r="M93" s="56"/>
      <c r="N93" s="41"/>
    </row>
    <row r="94" s="25" customFormat="1" ht="23" customHeight="1" spans="1:14">
      <c r="A94" s="40">
        <v>90</v>
      </c>
      <c r="B94" s="41" t="s">
        <v>16</v>
      </c>
      <c r="C94" s="40" t="s">
        <v>268</v>
      </c>
      <c r="D94" s="40" t="s">
        <v>238</v>
      </c>
      <c r="E94" s="40" t="s">
        <v>266</v>
      </c>
      <c r="F94" s="42">
        <v>8</v>
      </c>
      <c r="G94" s="42" t="s">
        <v>38</v>
      </c>
      <c r="H94" s="40" t="s">
        <v>269</v>
      </c>
      <c r="I94" s="54" t="s">
        <v>22</v>
      </c>
      <c r="J94" s="40">
        <v>179</v>
      </c>
      <c r="K94" s="40" t="s">
        <v>23</v>
      </c>
      <c r="L94" s="55">
        <v>2148</v>
      </c>
      <c r="M94" s="56"/>
      <c r="N94" s="41"/>
    </row>
    <row r="95" s="25" customFormat="1" ht="23" customHeight="1" spans="1:17">
      <c r="A95" s="40">
        <v>91</v>
      </c>
      <c r="B95" s="41" t="s">
        <v>16</v>
      </c>
      <c r="C95" s="40" t="s">
        <v>270</v>
      </c>
      <c r="D95" s="40" t="s">
        <v>238</v>
      </c>
      <c r="E95" s="40" t="s">
        <v>266</v>
      </c>
      <c r="F95" s="42">
        <v>8</v>
      </c>
      <c r="G95" s="42" t="s">
        <v>38</v>
      </c>
      <c r="H95" s="40">
        <v>623200654</v>
      </c>
      <c r="I95" s="54" t="s">
        <v>271</v>
      </c>
      <c r="J95" s="40">
        <v>37</v>
      </c>
      <c r="K95" s="40" t="s">
        <v>23</v>
      </c>
      <c r="L95" s="55">
        <v>444</v>
      </c>
      <c r="M95" s="56"/>
      <c r="N95" s="41" t="s">
        <v>272</v>
      </c>
      <c r="O95" s="26"/>
      <c r="P95" s="26"/>
      <c r="Q95" s="26"/>
    </row>
    <row r="96" s="25" customFormat="1" ht="23" customHeight="1" spans="1:14">
      <c r="A96" s="40">
        <v>92</v>
      </c>
      <c r="B96" s="41" t="s">
        <v>16</v>
      </c>
      <c r="C96" s="40" t="s">
        <v>273</v>
      </c>
      <c r="D96" s="40" t="s">
        <v>238</v>
      </c>
      <c r="E96" s="40" t="s">
        <v>266</v>
      </c>
      <c r="F96" s="42">
        <v>8</v>
      </c>
      <c r="G96" s="42" t="s">
        <v>38</v>
      </c>
      <c r="H96" s="40" t="s">
        <v>274</v>
      </c>
      <c r="I96" s="54" t="s">
        <v>22</v>
      </c>
      <c r="J96" s="40">
        <v>179</v>
      </c>
      <c r="K96" s="40" t="s">
        <v>23</v>
      </c>
      <c r="L96" s="55">
        <v>2148</v>
      </c>
      <c r="M96" s="56"/>
      <c r="N96" s="41"/>
    </row>
    <row r="97" s="26" customFormat="1" ht="23" customHeight="1" spans="1:14">
      <c r="A97" s="40">
        <v>93</v>
      </c>
      <c r="B97" s="41" t="s">
        <v>16</v>
      </c>
      <c r="C97" s="40" t="s">
        <v>275</v>
      </c>
      <c r="D97" s="40" t="s">
        <v>238</v>
      </c>
      <c r="E97" s="40" t="s">
        <v>266</v>
      </c>
      <c r="F97" s="42">
        <v>8</v>
      </c>
      <c r="G97" s="42" t="s">
        <v>38</v>
      </c>
      <c r="H97" s="40" t="s">
        <v>276</v>
      </c>
      <c r="I97" s="54" t="s">
        <v>271</v>
      </c>
      <c r="J97" s="40">
        <v>37</v>
      </c>
      <c r="K97" s="40" t="s">
        <v>23</v>
      </c>
      <c r="L97" s="55">
        <v>444</v>
      </c>
      <c r="M97" s="56"/>
      <c r="N97" s="41" t="s">
        <v>272</v>
      </c>
    </row>
    <row r="98" s="25" customFormat="1" ht="23" customHeight="1" spans="1:14">
      <c r="A98" s="40">
        <v>94</v>
      </c>
      <c r="B98" s="41" t="s">
        <v>16</v>
      </c>
      <c r="C98" s="40" t="s">
        <v>277</v>
      </c>
      <c r="D98" s="40" t="s">
        <v>238</v>
      </c>
      <c r="E98" s="40" t="s">
        <v>266</v>
      </c>
      <c r="F98" s="42">
        <v>7</v>
      </c>
      <c r="G98" s="42" t="s">
        <v>38</v>
      </c>
      <c r="H98" s="40" t="s">
        <v>278</v>
      </c>
      <c r="I98" s="54" t="s">
        <v>22</v>
      </c>
      <c r="J98" s="40">
        <v>179</v>
      </c>
      <c r="K98" s="40" t="s">
        <v>23</v>
      </c>
      <c r="L98" s="55">
        <v>1879.5</v>
      </c>
      <c r="M98" s="56"/>
      <c r="N98" s="41"/>
    </row>
    <row r="99" s="25" customFormat="1" ht="23" customHeight="1" spans="1:14">
      <c r="A99" s="40">
        <v>95</v>
      </c>
      <c r="B99" s="41" t="s">
        <v>16</v>
      </c>
      <c r="C99" s="40" t="s">
        <v>279</v>
      </c>
      <c r="D99" s="40" t="s">
        <v>280</v>
      </c>
      <c r="E99" s="40" t="s">
        <v>266</v>
      </c>
      <c r="F99" s="42">
        <v>6</v>
      </c>
      <c r="G99" s="42" t="s">
        <v>20</v>
      </c>
      <c r="H99" s="40" t="s">
        <v>281</v>
      </c>
      <c r="I99" s="54" t="s">
        <v>22</v>
      </c>
      <c r="J99" s="40">
        <v>179</v>
      </c>
      <c r="K99" s="40" t="s">
        <v>23</v>
      </c>
      <c r="L99" s="55">
        <v>1611</v>
      </c>
      <c r="M99" s="56"/>
      <c r="N99" s="41"/>
    </row>
    <row r="100" s="25" customFormat="1" ht="23" customHeight="1" spans="1:14">
      <c r="A100" s="40">
        <v>96</v>
      </c>
      <c r="B100" s="41" t="s">
        <v>16</v>
      </c>
      <c r="C100" s="40" t="s">
        <v>282</v>
      </c>
      <c r="D100" s="40" t="s">
        <v>280</v>
      </c>
      <c r="E100" s="40" t="s">
        <v>266</v>
      </c>
      <c r="F100" s="42">
        <v>6</v>
      </c>
      <c r="G100" s="42" t="s">
        <v>20</v>
      </c>
      <c r="H100" s="40" t="s">
        <v>283</v>
      </c>
      <c r="I100" s="54" t="s">
        <v>22</v>
      </c>
      <c r="J100" s="40">
        <v>179</v>
      </c>
      <c r="K100" s="40" t="s">
        <v>23</v>
      </c>
      <c r="L100" s="55">
        <v>1611</v>
      </c>
      <c r="M100" s="56"/>
      <c r="N100" s="41"/>
    </row>
    <row r="101" s="25" customFormat="1" ht="23" customHeight="1" spans="1:14">
      <c r="A101" s="40">
        <v>97</v>
      </c>
      <c r="B101" s="41" t="s">
        <v>16</v>
      </c>
      <c r="C101" s="40" t="s">
        <v>284</v>
      </c>
      <c r="D101" s="40" t="s">
        <v>238</v>
      </c>
      <c r="E101" s="40" t="s">
        <v>285</v>
      </c>
      <c r="F101" s="42">
        <v>6</v>
      </c>
      <c r="G101" s="42" t="s">
        <v>38</v>
      </c>
      <c r="H101" s="40" t="s">
        <v>286</v>
      </c>
      <c r="I101" s="54" t="s">
        <v>22</v>
      </c>
      <c r="J101" s="40">
        <v>179</v>
      </c>
      <c r="K101" s="40" t="s">
        <v>23</v>
      </c>
      <c r="L101" s="55">
        <v>1611</v>
      </c>
      <c r="M101" s="56"/>
      <c r="N101" s="41"/>
    </row>
    <row r="102" s="26" customFormat="1" ht="23" customHeight="1" spans="1:14">
      <c r="A102" s="40">
        <v>98</v>
      </c>
      <c r="B102" s="41" t="s">
        <v>16</v>
      </c>
      <c r="C102" s="40" t="s">
        <v>287</v>
      </c>
      <c r="D102" s="40" t="s">
        <v>238</v>
      </c>
      <c r="E102" s="40" t="s">
        <v>285</v>
      </c>
      <c r="F102" s="42">
        <v>8</v>
      </c>
      <c r="G102" s="42" t="s">
        <v>38</v>
      </c>
      <c r="H102" s="40" t="s">
        <v>288</v>
      </c>
      <c r="I102" s="54" t="s">
        <v>289</v>
      </c>
      <c r="J102" s="40">
        <v>43</v>
      </c>
      <c r="K102" s="40" t="s">
        <v>23</v>
      </c>
      <c r="L102" s="55">
        <v>516</v>
      </c>
      <c r="M102" s="56"/>
      <c r="N102" s="41" t="s">
        <v>272</v>
      </c>
    </row>
    <row r="103" s="25" customFormat="1" ht="23" customHeight="1" spans="1:14">
      <c r="A103" s="40">
        <v>99</v>
      </c>
      <c r="B103" s="41" t="s">
        <v>16</v>
      </c>
      <c r="C103" s="40" t="s">
        <v>290</v>
      </c>
      <c r="D103" s="40" t="s">
        <v>238</v>
      </c>
      <c r="E103" s="40" t="s">
        <v>285</v>
      </c>
      <c r="F103" s="42">
        <v>6</v>
      </c>
      <c r="G103" s="42" t="s">
        <v>38</v>
      </c>
      <c r="H103" s="40" t="s">
        <v>291</v>
      </c>
      <c r="I103" s="54" t="s">
        <v>22</v>
      </c>
      <c r="J103" s="40">
        <v>179</v>
      </c>
      <c r="K103" s="40" t="s">
        <v>23</v>
      </c>
      <c r="L103" s="55">
        <v>1611</v>
      </c>
      <c r="M103" s="56"/>
      <c r="N103" s="41"/>
    </row>
    <row r="104" s="25" customFormat="1" ht="23" customHeight="1" spans="1:14">
      <c r="A104" s="40">
        <v>100</v>
      </c>
      <c r="B104" s="41" t="s">
        <v>16</v>
      </c>
      <c r="C104" s="40" t="s">
        <v>292</v>
      </c>
      <c r="D104" s="40" t="s">
        <v>238</v>
      </c>
      <c r="E104" s="40" t="s">
        <v>285</v>
      </c>
      <c r="F104" s="42">
        <v>6</v>
      </c>
      <c r="G104" s="42" t="s">
        <v>38</v>
      </c>
      <c r="H104" s="40" t="s">
        <v>293</v>
      </c>
      <c r="I104" s="54" t="s">
        <v>22</v>
      </c>
      <c r="J104" s="40">
        <v>179</v>
      </c>
      <c r="K104" s="40" t="s">
        <v>23</v>
      </c>
      <c r="L104" s="55">
        <v>1611</v>
      </c>
      <c r="M104" s="56"/>
      <c r="N104" s="41"/>
    </row>
    <row r="105" s="25" customFormat="1" ht="23" customHeight="1" spans="1:14">
      <c r="A105" s="40">
        <v>101</v>
      </c>
      <c r="B105" s="41" t="s">
        <v>16</v>
      </c>
      <c r="C105" s="40" t="s">
        <v>294</v>
      </c>
      <c r="D105" s="40" t="s">
        <v>249</v>
      </c>
      <c r="E105" s="40" t="s">
        <v>285</v>
      </c>
      <c r="F105" s="42">
        <v>8</v>
      </c>
      <c r="G105" s="42" t="s">
        <v>20</v>
      </c>
      <c r="H105" s="40" t="s">
        <v>295</v>
      </c>
      <c r="I105" s="54" t="s">
        <v>22</v>
      </c>
      <c r="J105" s="40">
        <v>179</v>
      </c>
      <c r="K105" s="40" t="s">
        <v>23</v>
      </c>
      <c r="L105" s="55">
        <v>2148</v>
      </c>
      <c r="M105" s="56"/>
      <c r="N105" s="41"/>
    </row>
    <row r="106" s="25" customFormat="1" ht="23" customHeight="1" spans="1:14">
      <c r="A106" s="40">
        <v>102</v>
      </c>
      <c r="B106" s="41" t="s">
        <v>16</v>
      </c>
      <c r="C106" s="40" t="s">
        <v>296</v>
      </c>
      <c r="D106" s="40" t="s">
        <v>249</v>
      </c>
      <c r="E106" s="40" t="s">
        <v>285</v>
      </c>
      <c r="F106" s="42">
        <v>6</v>
      </c>
      <c r="G106" s="42" t="s">
        <v>20</v>
      </c>
      <c r="H106" s="40" t="s">
        <v>297</v>
      </c>
      <c r="I106" s="54" t="s">
        <v>22</v>
      </c>
      <c r="J106" s="40">
        <v>179</v>
      </c>
      <c r="K106" s="40" t="s">
        <v>23</v>
      </c>
      <c r="L106" s="55">
        <v>1611</v>
      </c>
      <c r="M106" s="56"/>
      <c r="N106" s="41"/>
    </row>
    <row r="107" s="25" customFormat="1" ht="23" customHeight="1" spans="1:14">
      <c r="A107" s="40">
        <v>103</v>
      </c>
      <c r="B107" s="41" t="s">
        <v>16</v>
      </c>
      <c r="C107" s="40" t="s">
        <v>298</v>
      </c>
      <c r="D107" s="40" t="s">
        <v>238</v>
      </c>
      <c r="E107" s="40" t="s">
        <v>299</v>
      </c>
      <c r="F107" s="42">
        <v>8</v>
      </c>
      <c r="G107" s="42" t="s">
        <v>38</v>
      </c>
      <c r="H107" s="40" t="s">
        <v>300</v>
      </c>
      <c r="I107" s="54" t="s">
        <v>22</v>
      </c>
      <c r="J107" s="40">
        <v>179</v>
      </c>
      <c r="K107" s="40" t="s">
        <v>23</v>
      </c>
      <c r="L107" s="55">
        <v>2148</v>
      </c>
      <c r="M107" s="56"/>
      <c r="N107" s="41"/>
    </row>
    <row r="108" s="26" customFormat="1" ht="23" customHeight="1" spans="1:14">
      <c r="A108" s="40">
        <v>104</v>
      </c>
      <c r="B108" s="41" t="s">
        <v>16</v>
      </c>
      <c r="C108" s="40" t="s">
        <v>301</v>
      </c>
      <c r="D108" s="40" t="s">
        <v>238</v>
      </c>
      <c r="E108" s="40" t="s">
        <v>299</v>
      </c>
      <c r="F108" s="42">
        <v>6</v>
      </c>
      <c r="G108" s="42" t="s">
        <v>38</v>
      </c>
      <c r="H108" s="40" t="s">
        <v>302</v>
      </c>
      <c r="I108" s="54" t="s">
        <v>22</v>
      </c>
      <c r="J108" s="40">
        <v>179</v>
      </c>
      <c r="K108" s="40" t="s">
        <v>23</v>
      </c>
      <c r="L108" s="55">
        <f>J108*1.5*6</f>
        <v>1611</v>
      </c>
      <c r="M108" s="56"/>
      <c r="N108" s="41"/>
    </row>
    <row r="109" s="25" customFormat="1" ht="23" customHeight="1" spans="1:14">
      <c r="A109" s="40">
        <v>105</v>
      </c>
      <c r="B109" s="41" t="s">
        <v>16</v>
      </c>
      <c r="C109" s="40" t="s">
        <v>303</v>
      </c>
      <c r="D109" s="40" t="s">
        <v>304</v>
      </c>
      <c r="E109" s="40" t="s">
        <v>305</v>
      </c>
      <c r="F109" s="42">
        <v>13</v>
      </c>
      <c r="G109" s="42" t="s">
        <v>38</v>
      </c>
      <c r="H109" s="40" t="s">
        <v>306</v>
      </c>
      <c r="I109" s="54" t="s">
        <v>22</v>
      </c>
      <c r="J109" s="40">
        <v>179</v>
      </c>
      <c r="K109" s="40" t="s">
        <v>23</v>
      </c>
      <c r="L109" s="55">
        <v>3490.5</v>
      </c>
      <c r="M109" s="56"/>
      <c r="N109" s="41"/>
    </row>
    <row r="110" s="25" customFormat="1" ht="23" customHeight="1" spans="1:14">
      <c r="A110" s="40">
        <v>106</v>
      </c>
      <c r="B110" s="41" t="s">
        <v>16</v>
      </c>
      <c r="C110" s="40" t="s">
        <v>307</v>
      </c>
      <c r="D110" s="40" t="s">
        <v>304</v>
      </c>
      <c r="E110" s="40" t="s">
        <v>308</v>
      </c>
      <c r="F110" s="42">
        <v>13</v>
      </c>
      <c r="G110" s="42" t="s">
        <v>38</v>
      </c>
      <c r="H110" s="40" t="s">
        <v>309</v>
      </c>
      <c r="I110" s="54" t="s">
        <v>22</v>
      </c>
      <c r="J110" s="40">
        <v>179</v>
      </c>
      <c r="K110" s="40" t="s">
        <v>23</v>
      </c>
      <c r="L110" s="55">
        <v>3490.5</v>
      </c>
      <c r="M110" s="56"/>
      <c r="N110" s="41"/>
    </row>
    <row r="111" s="25" customFormat="1" ht="23" customHeight="1" spans="1:14">
      <c r="A111" s="40">
        <v>107</v>
      </c>
      <c r="B111" s="41" t="s">
        <v>16</v>
      </c>
      <c r="C111" s="40" t="s">
        <v>310</v>
      </c>
      <c r="D111" s="40" t="s">
        <v>304</v>
      </c>
      <c r="E111" s="40" t="s">
        <v>311</v>
      </c>
      <c r="F111" s="42">
        <v>13</v>
      </c>
      <c r="G111" s="42" t="s">
        <v>38</v>
      </c>
      <c r="H111" s="40" t="s">
        <v>312</v>
      </c>
      <c r="I111" s="54" t="s">
        <v>22</v>
      </c>
      <c r="J111" s="40">
        <v>179</v>
      </c>
      <c r="K111" s="40" t="s">
        <v>23</v>
      </c>
      <c r="L111" s="55">
        <v>3490.5</v>
      </c>
      <c r="M111" s="56"/>
      <c r="N111" s="41"/>
    </row>
    <row r="112" s="25" customFormat="1" ht="23" customHeight="1" spans="1:14">
      <c r="A112" s="40">
        <v>108</v>
      </c>
      <c r="B112" s="41" t="s">
        <v>16</v>
      </c>
      <c r="C112" s="40" t="s">
        <v>313</v>
      </c>
      <c r="D112" s="40" t="s">
        <v>304</v>
      </c>
      <c r="E112" s="40" t="s">
        <v>314</v>
      </c>
      <c r="F112" s="42">
        <v>13</v>
      </c>
      <c r="G112" s="42" t="s">
        <v>38</v>
      </c>
      <c r="H112" s="40" t="s">
        <v>315</v>
      </c>
      <c r="I112" s="54" t="s">
        <v>22</v>
      </c>
      <c r="J112" s="40">
        <v>179</v>
      </c>
      <c r="K112" s="40" t="s">
        <v>23</v>
      </c>
      <c r="L112" s="55">
        <v>3490.5</v>
      </c>
      <c r="M112" s="56"/>
      <c r="N112" s="41"/>
    </row>
    <row r="113" s="25" customFormat="1" ht="23" customHeight="1" spans="1:14">
      <c r="A113" s="40">
        <v>109</v>
      </c>
      <c r="B113" s="41" t="s">
        <v>16</v>
      </c>
      <c r="C113" s="40" t="s">
        <v>316</v>
      </c>
      <c r="D113" s="40" t="s">
        <v>304</v>
      </c>
      <c r="E113" s="40" t="s">
        <v>317</v>
      </c>
      <c r="F113" s="42">
        <v>13</v>
      </c>
      <c r="G113" s="42" t="s">
        <v>38</v>
      </c>
      <c r="H113" s="40" t="s">
        <v>318</v>
      </c>
      <c r="I113" s="54" t="s">
        <v>22</v>
      </c>
      <c r="J113" s="40">
        <v>179</v>
      </c>
      <c r="K113" s="40" t="s">
        <v>23</v>
      </c>
      <c r="L113" s="55">
        <v>3490.5</v>
      </c>
      <c r="M113" s="56"/>
      <c r="N113" s="41"/>
    </row>
    <row r="114" s="26" customFormat="1" ht="59" customHeight="1" spans="1:14">
      <c r="A114" s="40">
        <v>110</v>
      </c>
      <c r="B114" s="41" t="s">
        <v>16</v>
      </c>
      <c r="C114" s="40" t="s">
        <v>319</v>
      </c>
      <c r="D114" s="40" t="s">
        <v>320</v>
      </c>
      <c r="E114" s="40" t="s">
        <v>321</v>
      </c>
      <c r="F114" s="42">
        <v>13</v>
      </c>
      <c r="G114" s="42" t="s">
        <v>38</v>
      </c>
      <c r="H114" s="40" t="s">
        <v>322</v>
      </c>
      <c r="I114" s="54" t="s">
        <v>22</v>
      </c>
      <c r="J114" s="40">
        <v>171</v>
      </c>
      <c r="K114" s="40" t="s">
        <v>23</v>
      </c>
      <c r="L114" s="55">
        <f>J114*F114*1.5</f>
        <v>3334.5</v>
      </c>
      <c r="M114" s="56"/>
      <c r="N114" s="41" t="s">
        <v>323</v>
      </c>
    </row>
    <row r="115" s="25" customFormat="1" ht="51" customHeight="1" spans="1:15">
      <c r="A115" s="40">
        <v>111</v>
      </c>
      <c r="B115" s="41" t="s">
        <v>16</v>
      </c>
      <c r="C115" s="40" t="s">
        <v>324</v>
      </c>
      <c r="D115" s="40" t="s">
        <v>320</v>
      </c>
      <c r="E115" s="40" t="s">
        <v>321</v>
      </c>
      <c r="F115" s="42">
        <v>34</v>
      </c>
      <c r="G115" s="42" t="s">
        <v>38</v>
      </c>
      <c r="H115" s="40" t="s">
        <v>325</v>
      </c>
      <c r="I115" s="54" t="s">
        <v>22</v>
      </c>
      <c r="J115" s="40">
        <v>179</v>
      </c>
      <c r="K115" s="40" t="s">
        <v>23</v>
      </c>
      <c r="L115" s="55">
        <f>J115*F115*1.5</f>
        <v>9129</v>
      </c>
      <c r="M115" s="56"/>
      <c r="N115" s="41"/>
      <c r="O115" s="26"/>
    </row>
    <row r="116" s="25" customFormat="1" ht="154" customHeight="1" spans="1:17">
      <c r="A116" s="40">
        <v>112</v>
      </c>
      <c r="B116" s="41" t="s">
        <v>16</v>
      </c>
      <c r="C116" s="40" t="s">
        <v>326</v>
      </c>
      <c r="D116" s="40" t="s">
        <v>320</v>
      </c>
      <c r="E116" s="40" t="s">
        <v>321</v>
      </c>
      <c r="F116" s="42">
        <v>34</v>
      </c>
      <c r="G116" s="42" t="s">
        <v>38</v>
      </c>
      <c r="H116" s="40" t="s">
        <v>327</v>
      </c>
      <c r="I116" s="54" t="s">
        <v>22</v>
      </c>
      <c r="J116" s="40">
        <v>88</v>
      </c>
      <c r="K116" s="40" t="s">
        <v>23</v>
      </c>
      <c r="L116" s="55">
        <f>J116*F116*1.5</f>
        <v>4488</v>
      </c>
      <c r="M116" s="56"/>
      <c r="N116" s="41" t="s">
        <v>444</v>
      </c>
      <c r="O116" s="26"/>
      <c r="P116" s="26"/>
      <c r="Q116" s="26"/>
    </row>
    <row r="117" s="26" customFormat="1" ht="170" customHeight="1" spans="1:14">
      <c r="A117" s="40">
        <v>113</v>
      </c>
      <c r="B117" s="41" t="s">
        <v>16</v>
      </c>
      <c r="C117" s="40" t="s">
        <v>329</v>
      </c>
      <c r="D117" s="40" t="s">
        <v>320</v>
      </c>
      <c r="E117" s="40" t="s">
        <v>321</v>
      </c>
      <c r="F117" s="42">
        <v>34</v>
      </c>
      <c r="G117" s="42" t="s">
        <v>38</v>
      </c>
      <c r="H117" s="40" t="s">
        <v>330</v>
      </c>
      <c r="I117" s="54" t="s">
        <v>22</v>
      </c>
      <c r="J117" s="40">
        <v>129</v>
      </c>
      <c r="K117" s="40" t="s">
        <v>23</v>
      </c>
      <c r="L117" s="55">
        <f>J117*F117*1.5</f>
        <v>6579</v>
      </c>
      <c r="M117" s="56"/>
      <c r="N117" s="41" t="s">
        <v>445</v>
      </c>
    </row>
    <row r="118" s="25" customFormat="1" ht="23" customHeight="1" spans="1:14">
      <c r="A118" s="40">
        <v>114</v>
      </c>
      <c r="B118" s="41" t="s">
        <v>16</v>
      </c>
      <c r="C118" s="40" t="s">
        <v>332</v>
      </c>
      <c r="D118" s="40" t="s">
        <v>320</v>
      </c>
      <c r="E118" s="40" t="s">
        <v>321</v>
      </c>
      <c r="F118" s="42">
        <v>34</v>
      </c>
      <c r="G118" s="42" t="s">
        <v>38</v>
      </c>
      <c r="H118" s="40" t="s">
        <v>333</v>
      </c>
      <c r="I118" s="54" t="s">
        <v>22</v>
      </c>
      <c r="J118" s="40">
        <v>179</v>
      </c>
      <c r="K118" s="40" t="s">
        <v>23</v>
      </c>
      <c r="L118" s="55">
        <v>9129</v>
      </c>
      <c r="M118" s="56"/>
      <c r="N118" s="41"/>
    </row>
    <row r="119" s="26" customFormat="1" ht="32" customHeight="1" spans="1:14">
      <c r="A119" s="40">
        <v>115</v>
      </c>
      <c r="B119" s="41" t="s">
        <v>16</v>
      </c>
      <c r="C119" s="40" t="s">
        <v>334</v>
      </c>
      <c r="D119" s="40" t="s">
        <v>320</v>
      </c>
      <c r="E119" s="40" t="s">
        <v>321</v>
      </c>
      <c r="F119" s="42">
        <v>34</v>
      </c>
      <c r="G119" s="42" t="s">
        <v>38</v>
      </c>
      <c r="H119" s="40" t="s">
        <v>335</v>
      </c>
      <c r="I119" s="54" t="s">
        <v>22</v>
      </c>
      <c r="J119" s="40">
        <v>179</v>
      </c>
      <c r="K119" s="40" t="s">
        <v>23</v>
      </c>
      <c r="L119" s="55">
        <f>J119*F119*1.5</f>
        <v>9129</v>
      </c>
      <c r="M119" s="56"/>
      <c r="N119" s="41"/>
    </row>
    <row r="120" s="26" customFormat="1" ht="33" customHeight="1" spans="1:14">
      <c r="A120" s="40">
        <v>116</v>
      </c>
      <c r="B120" s="41" t="s">
        <v>16</v>
      </c>
      <c r="C120" s="40" t="s">
        <v>336</v>
      </c>
      <c r="D120" s="40" t="s">
        <v>320</v>
      </c>
      <c r="E120" s="40" t="s">
        <v>321</v>
      </c>
      <c r="F120" s="42">
        <v>18</v>
      </c>
      <c r="G120" s="42" t="s">
        <v>38</v>
      </c>
      <c r="H120" s="40" t="s">
        <v>337</v>
      </c>
      <c r="I120" s="54" t="s">
        <v>22</v>
      </c>
      <c r="J120" s="40">
        <v>179</v>
      </c>
      <c r="K120" s="40" t="s">
        <v>23</v>
      </c>
      <c r="L120" s="55">
        <f>J120*18*1.5</f>
        <v>4833</v>
      </c>
      <c r="M120" s="56"/>
      <c r="N120" s="41"/>
    </row>
    <row r="121" s="26" customFormat="1" ht="93" customHeight="1" spans="1:14">
      <c r="A121" s="40">
        <v>117</v>
      </c>
      <c r="B121" s="41" t="s">
        <v>16</v>
      </c>
      <c r="C121" s="40" t="s">
        <v>338</v>
      </c>
      <c r="D121" s="40" t="s">
        <v>320</v>
      </c>
      <c r="E121" s="40" t="s">
        <v>321</v>
      </c>
      <c r="F121" s="42">
        <v>18</v>
      </c>
      <c r="G121" s="42" t="s">
        <v>38</v>
      </c>
      <c r="H121" s="40" t="s">
        <v>339</v>
      </c>
      <c r="I121" s="54" t="s">
        <v>22</v>
      </c>
      <c r="J121" s="40">
        <v>179</v>
      </c>
      <c r="K121" s="40" t="s">
        <v>23</v>
      </c>
      <c r="L121" s="55">
        <f>J121*F121*1.5</f>
        <v>4833</v>
      </c>
      <c r="M121" s="56"/>
      <c r="N121" s="41"/>
    </row>
    <row r="122" s="26" customFormat="1" ht="23" customHeight="1" spans="1:14">
      <c r="A122" s="40">
        <v>118</v>
      </c>
      <c r="B122" s="41" t="s">
        <v>16</v>
      </c>
      <c r="C122" s="40" t="s">
        <v>340</v>
      </c>
      <c r="D122" s="40" t="s">
        <v>320</v>
      </c>
      <c r="E122" s="40" t="s">
        <v>321</v>
      </c>
      <c r="F122" s="42">
        <v>29</v>
      </c>
      <c r="G122" s="42" t="s">
        <v>38</v>
      </c>
      <c r="H122" s="40" t="s">
        <v>341</v>
      </c>
      <c r="I122" s="54" t="s">
        <v>342</v>
      </c>
      <c r="J122" s="40">
        <v>150</v>
      </c>
      <c r="K122" s="40" t="s">
        <v>23</v>
      </c>
      <c r="L122" s="55">
        <v>6525</v>
      </c>
      <c r="M122" s="56"/>
      <c r="N122" s="41" t="s">
        <v>272</v>
      </c>
    </row>
    <row r="123" s="26" customFormat="1" ht="23" customHeight="1" spans="1:14">
      <c r="A123" s="40">
        <v>119</v>
      </c>
      <c r="B123" s="41" t="s">
        <v>16</v>
      </c>
      <c r="C123" s="40" t="s">
        <v>343</v>
      </c>
      <c r="D123" s="40" t="s">
        <v>320</v>
      </c>
      <c r="E123" s="40" t="s">
        <v>321</v>
      </c>
      <c r="F123" s="42">
        <v>29</v>
      </c>
      <c r="G123" s="42" t="s">
        <v>38</v>
      </c>
      <c r="H123" s="40" t="s">
        <v>344</v>
      </c>
      <c r="I123" s="54" t="s">
        <v>342</v>
      </c>
      <c r="J123" s="40">
        <v>150</v>
      </c>
      <c r="K123" s="40" t="s">
        <v>23</v>
      </c>
      <c r="L123" s="55">
        <v>6525</v>
      </c>
      <c r="M123" s="56"/>
      <c r="N123" s="41" t="s">
        <v>272</v>
      </c>
    </row>
    <row r="124" s="26" customFormat="1" ht="23" customHeight="1" spans="1:14">
      <c r="A124" s="40">
        <v>120</v>
      </c>
      <c r="B124" s="41" t="s">
        <v>16</v>
      </c>
      <c r="C124" s="40" t="s">
        <v>345</v>
      </c>
      <c r="D124" s="40" t="s">
        <v>320</v>
      </c>
      <c r="E124" s="40" t="s">
        <v>321</v>
      </c>
      <c r="F124" s="42">
        <v>29</v>
      </c>
      <c r="G124" s="42" t="s">
        <v>38</v>
      </c>
      <c r="H124" s="40" t="s">
        <v>346</v>
      </c>
      <c r="I124" s="54" t="s">
        <v>342</v>
      </c>
      <c r="J124" s="40">
        <v>150</v>
      </c>
      <c r="K124" s="40" t="s">
        <v>23</v>
      </c>
      <c r="L124" s="55">
        <v>6525</v>
      </c>
      <c r="M124" s="56"/>
      <c r="N124" s="41" t="s">
        <v>272</v>
      </c>
    </row>
    <row r="125" s="26" customFormat="1" ht="23" customHeight="1" spans="1:14">
      <c r="A125" s="40">
        <v>121</v>
      </c>
      <c r="B125" s="41" t="s">
        <v>16</v>
      </c>
      <c r="C125" s="40" t="s">
        <v>347</v>
      </c>
      <c r="D125" s="40" t="s">
        <v>320</v>
      </c>
      <c r="E125" s="40" t="s">
        <v>321</v>
      </c>
      <c r="F125" s="42">
        <v>29</v>
      </c>
      <c r="G125" s="42" t="s">
        <v>38</v>
      </c>
      <c r="H125" s="40" t="s">
        <v>348</v>
      </c>
      <c r="I125" s="54" t="s">
        <v>342</v>
      </c>
      <c r="J125" s="40">
        <v>150</v>
      </c>
      <c r="K125" s="40" t="s">
        <v>23</v>
      </c>
      <c r="L125" s="55">
        <v>6525</v>
      </c>
      <c r="M125" s="56"/>
      <c r="N125" s="41" t="s">
        <v>272</v>
      </c>
    </row>
    <row r="126" s="26" customFormat="1" ht="23" customHeight="1" spans="1:14">
      <c r="A126" s="40">
        <v>122</v>
      </c>
      <c r="B126" s="41" t="s">
        <v>16</v>
      </c>
      <c r="C126" s="40" t="s">
        <v>349</v>
      </c>
      <c r="D126" s="40" t="s">
        <v>320</v>
      </c>
      <c r="E126" s="40" t="s">
        <v>321</v>
      </c>
      <c r="F126" s="42">
        <v>29</v>
      </c>
      <c r="G126" s="42" t="s">
        <v>38</v>
      </c>
      <c r="H126" s="40" t="s">
        <v>350</v>
      </c>
      <c r="I126" s="54" t="s">
        <v>342</v>
      </c>
      <c r="J126" s="40">
        <v>150</v>
      </c>
      <c r="K126" s="40" t="s">
        <v>23</v>
      </c>
      <c r="L126" s="55">
        <v>6525</v>
      </c>
      <c r="M126" s="56"/>
      <c r="N126" s="41" t="s">
        <v>272</v>
      </c>
    </row>
    <row r="127" s="26" customFormat="1" ht="23" customHeight="1" spans="1:14">
      <c r="A127" s="40">
        <v>123</v>
      </c>
      <c r="B127" s="41" t="s">
        <v>16</v>
      </c>
      <c r="C127" s="40" t="s">
        <v>351</v>
      </c>
      <c r="D127" s="40" t="s">
        <v>320</v>
      </c>
      <c r="E127" s="40" t="s">
        <v>321</v>
      </c>
      <c r="F127" s="42">
        <v>29</v>
      </c>
      <c r="G127" s="42" t="s">
        <v>38</v>
      </c>
      <c r="H127" s="40" t="s">
        <v>352</v>
      </c>
      <c r="I127" s="54" t="s">
        <v>342</v>
      </c>
      <c r="J127" s="40">
        <v>150</v>
      </c>
      <c r="K127" s="40" t="s">
        <v>23</v>
      </c>
      <c r="L127" s="55">
        <v>6525</v>
      </c>
      <c r="M127" s="56"/>
      <c r="N127" s="41" t="s">
        <v>272</v>
      </c>
    </row>
    <row r="128" s="25" customFormat="1" ht="23" customHeight="1" spans="1:14">
      <c r="A128" s="40">
        <v>124</v>
      </c>
      <c r="B128" s="41" t="s">
        <v>16</v>
      </c>
      <c r="C128" s="40" t="s">
        <v>353</v>
      </c>
      <c r="D128" s="40" t="s">
        <v>320</v>
      </c>
      <c r="E128" s="40" t="s">
        <v>299</v>
      </c>
      <c r="F128" s="42">
        <v>8</v>
      </c>
      <c r="G128" s="42" t="s">
        <v>38</v>
      </c>
      <c r="H128" s="40" t="s">
        <v>354</v>
      </c>
      <c r="I128" s="54" t="s">
        <v>22</v>
      </c>
      <c r="J128" s="40">
        <v>179</v>
      </c>
      <c r="K128" s="40" t="s">
        <v>23</v>
      </c>
      <c r="L128" s="55">
        <v>2148</v>
      </c>
      <c r="M128" s="56"/>
      <c r="N128" s="41"/>
    </row>
    <row r="129" s="26" customFormat="1" ht="23" customHeight="1" spans="1:14">
      <c r="A129" s="40">
        <v>125</v>
      </c>
      <c r="B129" s="41" t="s">
        <v>16</v>
      </c>
      <c r="C129" s="40" t="s">
        <v>355</v>
      </c>
      <c r="D129" s="40" t="s">
        <v>320</v>
      </c>
      <c r="E129" s="40" t="s">
        <v>299</v>
      </c>
      <c r="F129" s="42">
        <v>6</v>
      </c>
      <c r="G129" s="42" t="s">
        <v>38</v>
      </c>
      <c r="H129" s="40" t="s">
        <v>356</v>
      </c>
      <c r="I129" s="54" t="s">
        <v>22</v>
      </c>
      <c r="J129" s="40">
        <v>179</v>
      </c>
      <c r="K129" s="40" t="s">
        <v>23</v>
      </c>
      <c r="L129" s="55">
        <f>J129*1.5*6</f>
        <v>1611</v>
      </c>
      <c r="M129" s="56"/>
      <c r="N129" s="41"/>
    </row>
    <row r="130" s="25" customFormat="1" ht="23" customHeight="1" spans="1:14">
      <c r="A130" s="40">
        <v>126</v>
      </c>
      <c r="B130" s="41" t="s">
        <v>16</v>
      </c>
      <c r="C130" s="40" t="s">
        <v>357</v>
      </c>
      <c r="D130" s="40" t="s">
        <v>320</v>
      </c>
      <c r="E130" s="40" t="s">
        <v>358</v>
      </c>
      <c r="F130" s="42">
        <v>18</v>
      </c>
      <c r="G130" s="42" t="s">
        <v>38</v>
      </c>
      <c r="H130" s="40" t="s">
        <v>359</v>
      </c>
      <c r="I130" s="54" t="s">
        <v>22</v>
      </c>
      <c r="J130" s="40">
        <v>179</v>
      </c>
      <c r="K130" s="40" t="s">
        <v>23</v>
      </c>
      <c r="L130" s="55">
        <v>4833</v>
      </c>
      <c r="M130" s="56"/>
      <c r="N130" s="41"/>
    </row>
    <row r="131" s="25" customFormat="1" ht="23" customHeight="1" spans="1:17">
      <c r="A131" s="40">
        <v>127</v>
      </c>
      <c r="B131" s="41" t="s">
        <v>16</v>
      </c>
      <c r="C131" s="40" t="s">
        <v>360</v>
      </c>
      <c r="D131" s="40" t="s">
        <v>320</v>
      </c>
      <c r="E131" s="40" t="s">
        <v>358</v>
      </c>
      <c r="F131" s="42">
        <v>6</v>
      </c>
      <c r="G131" s="42" t="s">
        <v>38</v>
      </c>
      <c r="H131" s="40" t="s">
        <v>361</v>
      </c>
      <c r="I131" s="54" t="s">
        <v>362</v>
      </c>
      <c r="J131" s="40">
        <v>131</v>
      </c>
      <c r="K131" s="40" t="s">
        <v>23</v>
      </c>
      <c r="L131" s="55">
        <v>1179</v>
      </c>
      <c r="M131" s="56"/>
      <c r="N131" s="41" t="s">
        <v>446</v>
      </c>
      <c r="O131" s="26"/>
      <c r="P131" s="26"/>
      <c r="Q131" s="26"/>
    </row>
    <row r="132" s="26" customFormat="1" ht="23" customHeight="1" spans="1:14">
      <c r="A132" s="40">
        <v>128</v>
      </c>
      <c r="B132" s="41" t="s">
        <v>16</v>
      </c>
      <c r="C132" s="40" t="s">
        <v>364</v>
      </c>
      <c r="D132" s="40" t="s">
        <v>365</v>
      </c>
      <c r="E132" s="40" t="s">
        <v>321</v>
      </c>
      <c r="F132" s="42">
        <v>29</v>
      </c>
      <c r="G132" s="42" t="s">
        <v>20</v>
      </c>
      <c r="H132" s="40" t="s">
        <v>366</v>
      </c>
      <c r="I132" s="54" t="s">
        <v>342</v>
      </c>
      <c r="J132" s="40">
        <v>150</v>
      </c>
      <c r="K132" s="40" t="s">
        <v>23</v>
      </c>
      <c r="L132" s="55">
        <v>6525</v>
      </c>
      <c r="M132" s="56"/>
      <c r="N132" s="41" t="s">
        <v>272</v>
      </c>
    </row>
    <row r="133" s="26" customFormat="1" ht="23" customHeight="1" spans="1:14">
      <c r="A133" s="40">
        <v>129</v>
      </c>
      <c r="B133" s="41" t="s">
        <v>16</v>
      </c>
      <c r="C133" s="40" t="s">
        <v>367</v>
      </c>
      <c r="D133" s="40" t="s">
        <v>365</v>
      </c>
      <c r="E133" s="40" t="s">
        <v>321</v>
      </c>
      <c r="F133" s="42">
        <v>29</v>
      </c>
      <c r="G133" s="42" t="s">
        <v>20</v>
      </c>
      <c r="H133" s="40" t="s">
        <v>368</v>
      </c>
      <c r="I133" s="54" t="s">
        <v>342</v>
      </c>
      <c r="J133" s="40">
        <v>150</v>
      </c>
      <c r="K133" s="40" t="s">
        <v>23</v>
      </c>
      <c r="L133" s="55">
        <v>6525</v>
      </c>
      <c r="M133" s="56"/>
      <c r="N133" s="41" t="s">
        <v>272</v>
      </c>
    </row>
    <row r="134" s="26" customFormat="1" ht="23" customHeight="1" spans="1:14">
      <c r="A134" s="40">
        <v>130</v>
      </c>
      <c r="B134" s="41" t="s">
        <v>16</v>
      </c>
      <c r="C134" s="40" t="s">
        <v>369</v>
      </c>
      <c r="D134" s="40" t="s">
        <v>365</v>
      </c>
      <c r="E134" s="40" t="s">
        <v>321</v>
      </c>
      <c r="F134" s="42">
        <v>29</v>
      </c>
      <c r="G134" s="42" t="s">
        <v>20</v>
      </c>
      <c r="H134" s="40" t="s">
        <v>370</v>
      </c>
      <c r="I134" s="54" t="s">
        <v>342</v>
      </c>
      <c r="J134" s="40">
        <v>150</v>
      </c>
      <c r="K134" s="40" t="s">
        <v>23</v>
      </c>
      <c r="L134" s="55">
        <v>6525</v>
      </c>
      <c r="M134" s="56"/>
      <c r="N134" s="41" t="s">
        <v>272</v>
      </c>
    </row>
    <row r="135" s="26" customFormat="1" ht="23" customHeight="1" spans="1:14">
      <c r="A135" s="40">
        <v>131</v>
      </c>
      <c r="B135" s="41" t="s">
        <v>16</v>
      </c>
      <c r="C135" s="40" t="s">
        <v>371</v>
      </c>
      <c r="D135" s="40" t="s">
        <v>365</v>
      </c>
      <c r="E135" s="40" t="s">
        <v>321</v>
      </c>
      <c r="F135" s="42">
        <v>29</v>
      </c>
      <c r="G135" s="42" t="s">
        <v>20</v>
      </c>
      <c r="H135" s="40" t="s">
        <v>372</v>
      </c>
      <c r="I135" s="54" t="s">
        <v>342</v>
      </c>
      <c r="J135" s="40">
        <v>150</v>
      </c>
      <c r="K135" s="40" t="s">
        <v>23</v>
      </c>
      <c r="L135" s="55">
        <v>6525</v>
      </c>
      <c r="M135" s="56"/>
      <c r="N135" s="41" t="s">
        <v>272</v>
      </c>
    </row>
    <row r="136" s="25" customFormat="1" ht="23" customHeight="1" spans="1:14">
      <c r="A136" s="40">
        <v>132</v>
      </c>
      <c r="B136" s="41" t="s">
        <v>16</v>
      </c>
      <c r="C136" s="40" t="s">
        <v>373</v>
      </c>
      <c r="D136" s="40" t="s">
        <v>320</v>
      </c>
      <c r="E136" s="40" t="s">
        <v>374</v>
      </c>
      <c r="F136" s="42">
        <v>8</v>
      </c>
      <c r="G136" s="42" t="s">
        <v>38</v>
      </c>
      <c r="H136" s="40" t="s">
        <v>375</v>
      </c>
      <c r="I136" s="54" t="s">
        <v>22</v>
      </c>
      <c r="J136" s="40">
        <v>179</v>
      </c>
      <c r="K136" s="40" t="s">
        <v>23</v>
      </c>
      <c r="L136" s="55">
        <v>2148</v>
      </c>
      <c r="M136" s="56"/>
      <c r="N136" s="41" t="s">
        <v>376</v>
      </c>
    </row>
    <row r="137" s="25" customFormat="1" ht="23" customHeight="1" spans="1:14">
      <c r="A137" s="40">
        <v>133</v>
      </c>
      <c r="B137" s="41" t="s">
        <v>16</v>
      </c>
      <c r="C137" s="40" t="s">
        <v>377</v>
      </c>
      <c r="D137" s="40" t="s">
        <v>320</v>
      </c>
      <c r="E137" s="40" t="s">
        <v>378</v>
      </c>
      <c r="F137" s="42">
        <v>18</v>
      </c>
      <c r="G137" s="42" t="s">
        <v>38</v>
      </c>
      <c r="H137" s="40" t="s">
        <v>379</v>
      </c>
      <c r="I137" s="54" t="s">
        <v>22</v>
      </c>
      <c r="J137" s="40">
        <v>179</v>
      </c>
      <c r="K137" s="40" t="s">
        <v>23</v>
      </c>
      <c r="L137" s="55">
        <v>4833</v>
      </c>
      <c r="M137" s="56"/>
      <c r="N137" s="41"/>
    </row>
    <row r="138" s="25" customFormat="1" ht="23" customHeight="1" spans="1:14">
      <c r="A138" s="40">
        <v>134</v>
      </c>
      <c r="B138" s="41" t="s">
        <v>16</v>
      </c>
      <c r="C138" s="40" t="s">
        <v>380</v>
      </c>
      <c r="D138" s="40" t="s">
        <v>381</v>
      </c>
      <c r="E138" s="40" t="s">
        <v>382</v>
      </c>
      <c r="F138" s="42">
        <v>13</v>
      </c>
      <c r="G138" s="42" t="s">
        <v>38</v>
      </c>
      <c r="H138" s="40" t="s">
        <v>383</v>
      </c>
      <c r="I138" s="54" t="s">
        <v>22</v>
      </c>
      <c r="J138" s="40">
        <v>179</v>
      </c>
      <c r="K138" s="40" t="s">
        <v>23</v>
      </c>
      <c r="L138" s="55">
        <v>3490.5</v>
      </c>
      <c r="M138" s="56"/>
      <c r="N138" s="41"/>
    </row>
    <row r="139" s="25" customFormat="1" ht="23" customHeight="1" spans="1:17">
      <c r="A139" s="40">
        <v>135</v>
      </c>
      <c r="B139" s="41" t="s">
        <v>16</v>
      </c>
      <c r="C139" s="40" t="s">
        <v>384</v>
      </c>
      <c r="D139" s="40" t="s">
        <v>381</v>
      </c>
      <c r="E139" s="40" t="s">
        <v>385</v>
      </c>
      <c r="F139" s="42">
        <v>8</v>
      </c>
      <c r="G139" s="42" t="s">
        <v>38</v>
      </c>
      <c r="H139" s="40" t="s">
        <v>386</v>
      </c>
      <c r="I139" s="54" t="s">
        <v>22</v>
      </c>
      <c r="J139" s="40">
        <v>139</v>
      </c>
      <c r="K139" s="40" t="s">
        <v>23</v>
      </c>
      <c r="L139" s="55">
        <f>J139*1.5*8</f>
        <v>1668</v>
      </c>
      <c r="M139" s="56"/>
      <c r="N139" s="41" t="s">
        <v>387</v>
      </c>
      <c r="O139" s="26"/>
      <c r="P139" s="26"/>
      <c r="Q139" s="26"/>
    </row>
    <row r="140" s="25" customFormat="1" ht="23" customHeight="1" spans="1:17">
      <c r="A140" s="58">
        <v>136</v>
      </c>
      <c r="B140" s="41" t="s">
        <v>16</v>
      </c>
      <c r="C140" s="40" t="s">
        <v>388</v>
      </c>
      <c r="D140" s="40" t="s">
        <v>238</v>
      </c>
      <c r="E140" s="40" t="s">
        <v>266</v>
      </c>
      <c r="F140" s="42">
        <v>6</v>
      </c>
      <c r="G140" s="42" t="s">
        <v>38</v>
      </c>
      <c r="H140" s="40">
        <v>623200654</v>
      </c>
      <c r="I140" s="54" t="s">
        <v>81</v>
      </c>
      <c r="J140" s="40">
        <v>135</v>
      </c>
      <c r="K140" s="40" t="s">
        <v>23</v>
      </c>
      <c r="L140" s="55">
        <f>J140*1.5*6</f>
        <v>1215</v>
      </c>
      <c r="M140" s="56"/>
      <c r="N140" s="41"/>
      <c r="O140" s="26"/>
      <c r="P140" s="26"/>
      <c r="Q140" s="26"/>
    </row>
    <row r="141" s="26" customFormat="1" ht="23" customHeight="1" spans="1:14">
      <c r="A141" s="59"/>
      <c r="B141" s="41" t="s">
        <v>16</v>
      </c>
      <c r="C141" s="40" t="s">
        <v>388</v>
      </c>
      <c r="D141" s="40" t="s">
        <v>381</v>
      </c>
      <c r="E141" s="40" t="s">
        <v>385</v>
      </c>
      <c r="F141" s="42">
        <v>6</v>
      </c>
      <c r="G141" s="42" t="s">
        <v>38</v>
      </c>
      <c r="H141" s="40" t="s">
        <v>389</v>
      </c>
      <c r="I141" s="54" t="s">
        <v>390</v>
      </c>
      <c r="J141" s="40">
        <v>36</v>
      </c>
      <c r="K141" s="40" t="s">
        <v>23</v>
      </c>
      <c r="L141" s="55">
        <f>J141*1.5*6</f>
        <v>324</v>
      </c>
      <c r="M141" s="56"/>
      <c r="N141" s="41" t="s">
        <v>391</v>
      </c>
    </row>
    <row r="142" s="25" customFormat="1" ht="23" customHeight="1" spans="1:17">
      <c r="A142" s="40">
        <v>137</v>
      </c>
      <c r="B142" s="41" t="s">
        <v>16</v>
      </c>
      <c r="C142" s="40" t="s">
        <v>392</v>
      </c>
      <c r="D142" s="40" t="s">
        <v>381</v>
      </c>
      <c r="E142" s="40" t="s">
        <v>393</v>
      </c>
      <c r="F142" s="42">
        <v>18</v>
      </c>
      <c r="G142" s="42" t="s">
        <v>38</v>
      </c>
      <c r="H142" s="40" t="s">
        <v>394</v>
      </c>
      <c r="I142" s="54" t="s">
        <v>22</v>
      </c>
      <c r="J142" s="40">
        <v>179</v>
      </c>
      <c r="K142" s="40" t="s">
        <v>23</v>
      </c>
      <c r="L142" s="55">
        <v>4833</v>
      </c>
      <c r="M142" s="56"/>
      <c r="N142" s="41"/>
      <c r="O142" s="26"/>
      <c r="P142" s="26"/>
      <c r="Q142" s="26"/>
    </row>
    <row r="143" s="25" customFormat="1" ht="23" customHeight="1" spans="1:17">
      <c r="A143" s="40">
        <v>138</v>
      </c>
      <c r="B143" s="41" t="s">
        <v>16</v>
      </c>
      <c r="C143" s="40" t="s">
        <v>395</v>
      </c>
      <c r="D143" s="40" t="s">
        <v>381</v>
      </c>
      <c r="E143" s="40" t="s">
        <v>396</v>
      </c>
      <c r="F143" s="42">
        <v>13</v>
      </c>
      <c r="G143" s="42" t="s">
        <v>38</v>
      </c>
      <c r="H143" s="40" t="s">
        <v>397</v>
      </c>
      <c r="I143" s="54" t="s">
        <v>398</v>
      </c>
      <c r="J143" s="40">
        <v>54</v>
      </c>
      <c r="K143" s="40" t="s">
        <v>23</v>
      </c>
      <c r="L143" s="55">
        <v>1053</v>
      </c>
      <c r="M143" s="56"/>
      <c r="N143" s="41" t="s">
        <v>399</v>
      </c>
      <c r="O143" s="26"/>
      <c r="P143" s="26"/>
      <c r="Q143" s="26"/>
    </row>
    <row r="144" s="25" customFormat="1" ht="23" customHeight="1" spans="1:17">
      <c r="A144" s="58">
        <v>139</v>
      </c>
      <c r="B144" s="41" t="s">
        <v>16</v>
      </c>
      <c r="C144" s="40" t="s">
        <v>400</v>
      </c>
      <c r="D144" s="40" t="s">
        <v>381</v>
      </c>
      <c r="E144" s="40" t="s">
        <v>385</v>
      </c>
      <c r="F144" s="42">
        <v>13</v>
      </c>
      <c r="G144" s="42" t="s">
        <v>38</v>
      </c>
      <c r="H144" s="40">
        <v>911394572</v>
      </c>
      <c r="I144" s="54" t="s">
        <v>401</v>
      </c>
      <c r="J144" s="40">
        <v>68</v>
      </c>
      <c r="K144" s="40" t="s">
        <v>23</v>
      </c>
      <c r="L144" s="55">
        <v>1326</v>
      </c>
      <c r="M144" s="56"/>
      <c r="N144" s="41"/>
      <c r="O144" s="26"/>
      <c r="P144" s="26"/>
      <c r="Q144" s="26"/>
    </row>
    <row r="145" s="25" customFormat="1" ht="23" customHeight="1" spans="1:17">
      <c r="A145" s="59"/>
      <c r="B145" s="41" t="s">
        <v>16</v>
      </c>
      <c r="C145" s="40" t="s">
        <v>400</v>
      </c>
      <c r="D145" s="40" t="s">
        <v>381</v>
      </c>
      <c r="E145" s="40" t="s">
        <v>396</v>
      </c>
      <c r="F145" s="42">
        <v>13</v>
      </c>
      <c r="G145" s="42" t="s">
        <v>38</v>
      </c>
      <c r="H145" s="40" t="s">
        <v>397</v>
      </c>
      <c r="I145" s="54" t="s">
        <v>402</v>
      </c>
      <c r="J145" s="40">
        <v>111</v>
      </c>
      <c r="K145" s="40" t="s">
        <v>23</v>
      </c>
      <c r="L145" s="55">
        <v>2164.5</v>
      </c>
      <c r="M145" s="56"/>
      <c r="N145" s="41"/>
      <c r="O145" s="26"/>
      <c r="P145" s="26"/>
      <c r="Q145" s="26"/>
    </row>
    <row r="146" s="26" customFormat="1" ht="41" customHeight="1" spans="1:14">
      <c r="A146" s="40">
        <v>140</v>
      </c>
      <c r="B146" s="41" t="s">
        <v>16</v>
      </c>
      <c r="C146" s="40" t="s">
        <v>403</v>
      </c>
      <c r="D146" s="40" t="s">
        <v>404</v>
      </c>
      <c r="E146" s="40" t="s">
        <v>234</v>
      </c>
      <c r="F146" s="42">
        <v>13</v>
      </c>
      <c r="G146" s="42" t="s">
        <v>20</v>
      </c>
      <c r="H146" s="40">
        <v>911403383</v>
      </c>
      <c r="I146" s="54" t="s">
        <v>405</v>
      </c>
      <c r="J146" s="40">
        <v>45</v>
      </c>
      <c r="K146" s="40" t="s">
        <v>23</v>
      </c>
      <c r="L146" s="55">
        <f>J146*F146*1.5</f>
        <v>877.5</v>
      </c>
      <c r="M146" s="56"/>
      <c r="N146" s="41" t="s">
        <v>406</v>
      </c>
    </row>
    <row r="147" s="26" customFormat="1" ht="28" customHeight="1" spans="1:14">
      <c r="A147" s="40">
        <v>141</v>
      </c>
      <c r="B147" s="41" t="s">
        <v>16</v>
      </c>
      <c r="C147" s="60" t="s">
        <v>407</v>
      </c>
      <c r="D147" s="61" t="s">
        <v>162</v>
      </c>
      <c r="E147" s="62" t="s">
        <v>168</v>
      </c>
      <c r="F147" s="60">
        <v>13</v>
      </c>
      <c r="G147" s="63" t="s">
        <v>38</v>
      </c>
      <c r="H147" s="60">
        <v>911403294</v>
      </c>
      <c r="I147" s="60" t="s">
        <v>408</v>
      </c>
      <c r="J147" s="66">
        <v>110</v>
      </c>
      <c r="K147" s="60" t="s">
        <v>23</v>
      </c>
      <c r="L147" s="67">
        <f>J147*13*1.5</f>
        <v>2145</v>
      </c>
      <c r="M147" s="68"/>
      <c r="N147" s="69" t="s">
        <v>409</v>
      </c>
    </row>
    <row r="148" s="25" customFormat="1" ht="23" customHeight="1" spans="1:17">
      <c r="A148" s="40">
        <v>142</v>
      </c>
      <c r="B148" s="41" t="s">
        <v>16</v>
      </c>
      <c r="C148" s="40" t="s">
        <v>410</v>
      </c>
      <c r="D148" s="40" t="s">
        <v>411</v>
      </c>
      <c r="E148" s="40" t="s">
        <v>412</v>
      </c>
      <c r="F148" s="42">
        <v>13</v>
      </c>
      <c r="G148" s="42" t="s">
        <v>413</v>
      </c>
      <c r="H148" s="40" t="s">
        <v>414</v>
      </c>
      <c r="I148" s="54" t="s">
        <v>22</v>
      </c>
      <c r="J148" s="40">
        <v>179</v>
      </c>
      <c r="K148" s="40" t="s">
        <v>415</v>
      </c>
      <c r="L148" s="55">
        <v>5817.5</v>
      </c>
      <c r="M148" s="56"/>
      <c r="N148" s="70" t="s">
        <v>416</v>
      </c>
      <c r="P148" s="26"/>
      <c r="Q148" s="26"/>
    </row>
    <row r="149" s="25" customFormat="1" ht="23" customHeight="1" spans="1:17">
      <c r="A149" s="40">
        <v>143</v>
      </c>
      <c r="B149" s="41" t="s">
        <v>16</v>
      </c>
      <c r="C149" s="40" t="s">
        <v>417</v>
      </c>
      <c r="D149" s="40" t="s">
        <v>411</v>
      </c>
      <c r="E149" s="40" t="s">
        <v>412</v>
      </c>
      <c r="F149" s="42">
        <v>13</v>
      </c>
      <c r="G149" s="42" t="s">
        <v>413</v>
      </c>
      <c r="H149" s="40" t="s">
        <v>418</v>
      </c>
      <c r="I149" s="54" t="s">
        <v>22</v>
      </c>
      <c r="J149" s="40">
        <v>179</v>
      </c>
      <c r="K149" s="40" t="s">
        <v>415</v>
      </c>
      <c r="L149" s="55">
        <v>5817.5</v>
      </c>
      <c r="M149" s="56"/>
      <c r="N149" s="70" t="s">
        <v>416</v>
      </c>
      <c r="P149" s="26"/>
      <c r="Q149" s="26"/>
    </row>
    <row r="150" s="25" customFormat="1" ht="23" customHeight="1" spans="1:17">
      <c r="A150" s="40">
        <v>144</v>
      </c>
      <c r="B150" s="41" t="s">
        <v>16</v>
      </c>
      <c r="C150" s="40" t="s">
        <v>419</v>
      </c>
      <c r="D150" s="40" t="s">
        <v>411</v>
      </c>
      <c r="E150" s="40" t="s">
        <v>420</v>
      </c>
      <c r="F150" s="42">
        <v>13</v>
      </c>
      <c r="G150" s="42" t="s">
        <v>421</v>
      </c>
      <c r="H150" s="40" t="s">
        <v>422</v>
      </c>
      <c r="I150" s="54" t="s">
        <v>22</v>
      </c>
      <c r="J150" s="40">
        <v>179</v>
      </c>
      <c r="K150" s="40" t="s">
        <v>415</v>
      </c>
      <c r="L150" s="55">
        <v>5817.5</v>
      </c>
      <c r="M150" s="56"/>
      <c r="N150" s="70" t="s">
        <v>416</v>
      </c>
      <c r="P150" s="26"/>
      <c r="Q150" s="26"/>
    </row>
    <row r="151" s="26" customFormat="1" ht="23" customHeight="1" spans="1:15">
      <c r="A151" s="40">
        <v>145</v>
      </c>
      <c r="B151" s="41" t="s">
        <v>16</v>
      </c>
      <c r="C151" s="40" t="s">
        <v>423</v>
      </c>
      <c r="D151" s="40" t="s">
        <v>411</v>
      </c>
      <c r="E151" s="40" t="s">
        <v>424</v>
      </c>
      <c r="F151" s="42">
        <v>13</v>
      </c>
      <c r="G151" s="42" t="s">
        <v>421</v>
      </c>
      <c r="H151" s="40" t="s">
        <v>425</v>
      </c>
      <c r="I151" s="54" t="s">
        <v>22</v>
      </c>
      <c r="J151" s="40">
        <v>179</v>
      </c>
      <c r="K151" s="40" t="s">
        <v>415</v>
      </c>
      <c r="L151" s="55">
        <v>5817.5</v>
      </c>
      <c r="M151" s="56"/>
      <c r="N151" s="70" t="s">
        <v>416</v>
      </c>
      <c r="O151" s="25"/>
    </row>
    <row r="152" s="26" customFormat="1" ht="23" customHeight="1" spans="1:15">
      <c r="A152" s="40">
        <v>146</v>
      </c>
      <c r="B152" s="41" t="s">
        <v>16</v>
      </c>
      <c r="C152" s="40" t="s">
        <v>426</v>
      </c>
      <c r="D152" s="40" t="s">
        <v>411</v>
      </c>
      <c r="E152" s="40" t="s">
        <v>427</v>
      </c>
      <c r="F152" s="42">
        <v>13</v>
      </c>
      <c r="G152" s="42" t="s">
        <v>421</v>
      </c>
      <c r="H152" s="40" t="s">
        <v>428</v>
      </c>
      <c r="I152" s="54" t="s">
        <v>22</v>
      </c>
      <c r="J152" s="40">
        <v>179</v>
      </c>
      <c r="K152" s="40" t="s">
        <v>415</v>
      </c>
      <c r="L152" s="55">
        <v>5817.5</v>
      </c>
      <c r="M152" s="56"/>
      <c r="N152" s="70" t="s">
        <v>416</v>
      </c>
      <c r="O152" s="25"/>
    </row>
    <row r="153" s="27" customFormat="1" ht="30" customHeight="1" spans="1:15">
      <c r="A153" s="40">
        <v>147</v>
      </c>
      <c r="B153" s="37" t="s">
        <v>16</v>
      </c>
      <c r="C153" s="38" t="s">
        <v>145</v>
      </c>
      <c r="D153" s="38" t="s">
        <v>411</v>
      </c>
      <c r="E153" s="38" t="s">
        <v>429</v>
      </c>
      <c r="F153" s="39">
        <v>13</v>
      </c>
      <c r="G153" s="39" t="s">
        <v>421</v>
      </c>
      <c r="H153" s="38">
        <v>911402791</v>
      </c>
      <c r="I153" s="50" t="s">
        <v>430</v>
      </c>
      <c r="J153" s="38">
        <v>149</v>
      </c>
      <c r="K153" s="36" t="s">
        <v>415</v>
      </c>
      <c r="L153" s="51">
        <v>4842.5</v>
      </c>
      <c r="M153" s="53"/>
      <c r="N153" s="37" t="s">
        <v>431</v>
      </c>
      <c r="O153"/>
    </row>
    <row r="154" s="27" customFormat="1" ht="23" customHeight="1" spans="1:14">
      <c r="A154" s="40">
        <v>148</v>
      </c>
      <c r="B154" s="37" t="s">
        <v>16</v>
      </c>
      <c r="C154" s="38" t="s">
        <v>432</v>
      </c>
      <c r="D154" s="38" t="s">
        <v>304</v>
      </c>
      <c r="E154" s="38" t="s">
        <v>412</v>
      </c>
      <c r="F154" s="39">
        <v>13</v>
      </c>
      <c r="G154" s="39" t="s">
        <v>433</v>
      </c>
      <c r="H154" s="38" t="s">
        <v>434</v>
      </c>
      <c r="I154" s="50" t="s">
        <v>22</v>
      </c>
      <c r="J154" s="38">
        <v>179</v>
      </c>
      <c r="K154" s="36" t="s">
        <v>415</v>
      </c>
      <c r="L154" s="51">
        <v>5817.5</v>
      </c>
      <c r="M154" s="53"/>
      <c r="N154" s="71" t="s">
        <v>416</v>
      </c>
    </row>
    <row r="155" s="27" customFormat="1" ht="23" customHeight="1" spans="1:14">
      <c r="A155" s="40">
        <v>149</v>
      </c>
      <c r="B155" s="37" t="s">
        <v>16</v>
      </c>
      <c r="C155" s="38" t="s">
        <v>435</v>
      </c>
      <c r="D155" s="38" t="s">
        <v>304</v>
      </c>
      <c r="E155" s="38" t="s">
        <v>412</v>
      </c>
      <c r="F155" s="39">
        <v>13</v>
      </c>
      <c r="G155" s="39" t="s">
        <v>433</v>
      </c>
      <c r="H155" s="38" t="s">
        <v>436</v>
      </c>
      <c r="I155" s="50" t="s">
        <v>22</v>
      </c>
      <c r="J155" s="38">
        <v>179</v>
      </c>
      <c r="K155" s="36" t="s">
        <v>415</v>
      </c>
      <c r="L155" s="51">
        <v>5817.5</v>
      </c>
      <c r="M155" s="53"/>
      <c r="N155" s="71" t="s">
        <v>416</v>
      </c>
    </row>
    <row r="156" s="27" customFormat="1" ht="23" customHeight="1" spans="1:14">
      <c r="A156" s="40">
        <v>150</v>
      </c>
      <c r="B156" s="37" t="s">
        <v>16</v>
      </c>
      <c r="C156" s="38" t="s">
        <v>437</v>
      </c>
      <c r="D156" s="38" t="s">
        <v>320</v>
      </c>
      <c r="E156" s="38" t="s">
        <v>412</v>
      </c>
      <c r="F156" s="39">
        <v>13</v>
      </c>
      <c r="G156" s="39" t="s">
        <v>433</v>
      </c>
      <c r="H156" s="38" t="s">
        <v>438</v>
      </c>
      <c r="I156" s="50" t="s">
        <v>22</v>
      </c>
      <c r="J156" s="38">
        <v>179</v>
      </c>
      <c r="K156" s="36" t="s">
        <v>415</v>
      </c>
      <c r="L156" s="51">
        <v>5817.5</v>
      </c>
      <c r="M156" s="53"/>
      <c r="N156" s="71" t="s">
        <v>416</v>
      </c>
    </row>
    <row r="157" ht="23" customHeight="1" spans="1:17">
      <c r="A157" s="40">
        <v>151</v>
      </c>
      <c r="B157" s="37" t="s">
        <v>16</v>
      </c>
      <c r="C157" s="38" t="s">
        <v>439</v>
      </c>
      <c r="D157" s="38" t="s">
        <v>320</v>
      </c>
      <c r="E157" s="38" t="s">
        <v>412</v>
      </c>
      <c r="F157" s="39">
        <v>13</v>
      </c>
      <c r="G157" s="39" t="s">
        <v>433</v>
      </c>
      <c r="H157" s="38" t="s">
        <v>440</v>
      </c>
      <c r="I157" s="50" t="s">
        <v>22</v>
      </c>
      <c r="J157" s="38">
        <v>179</v>
      </c>
      <c r="K157" s="36" t="s">
        <v>415</v>
      </c>
      <c r="L157" s="51">
        <v>5817.5</v>
      </c>
      <c r="M157" s="53"/>
      <c r="N157" s="71" t="s">
        <v>416</v>
      </c>
      <c r="O157" s="27"/>
      <c r="P157" s="27"/>
      <c r="Q157" s="27"/>
    </row>
    <row r="158" ht="23" customHeight="1" spans="1:14">
      <c r="A158" s="36" t="s">
        <v>441</v>
      </c>
      <c r="B158" s="38"/>
      <c r="C158" s="38"/>
      <c r="D158" s="38"/>
      <c r="E158" s="38"/>
      <c r="F158" s="39"/>
      <c r="G158" s="39"/>
      <c r="H158" s="38"/>
      <c r="I158" s="50"/>
      <c r="J158" s="38"/>
      <c r="K158" s="53"/>
      <c r="L158" s="51">
        <f>SUM(L5:L157)</f>
        <v>550212.5</v>
      </c>
      <c r="M158" s="53"/>
      <c r="N158" s="37"/>
    </row>
    <row r="159" ht="23" customHeight="1" spans="1:14">
      <c r="A159" s="64" t="s">
        <v>442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72"/>
      <c r="M159" s="65"/>
      <c r="N159" s="73"/>
    </row>
  </sheetData>
  <mergeCells count="5">
    <mergeCell ref="A3:N3"/>
    <mergeCell ref="A159:N159"/>
    <mergeCell ref="A140:A141"/>
    <mergeCell ref="A144:A145"/>
    <mergeCell ref="A1:N2"/>
  </mergeCells>
  <pageMargins left="0.550694444444444" right="0.314583333333333" top="1" bottom="0.80277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B26" sqref="B26"/>
    </sheetView>
  </sheetViews>
  <sheetFormatPr defaultColWidth="9" defaultRowHeight="14.25"/>
  <cols>
    <col min="1" max="1" width="6.75" style="1" customWidth="1"/>
    <col min="2" max="2" width="44.4833333333333" style="1" customWidth="1"/>
    <col min="3" max="3" width="9" style="1" customWidth="1"/>
    <col min="4" max="4" width="15.125" style="1" customWidth="1"/>
    <col min="5" max="5" width="16.25" style="1" customWidth="1"/>
    <col min="6" max="6" width="17.0916666666667" style="4" customWidth="1"/>
    <col min="7" max="7" width="23.25" style="5" customWidth="1"/>
    <col min="8" max="16384" width="9" style="1"/>
  </cols>
  <sheetData>
    <row r="1" s="1" customFormat="1" ht="84" customHeight="1" spans="1:7">
      <c r="A1" s="6" t="s">
        <v>447</v>
      </c>
      <c r="B1" s="6"/>
      <c r="C1" s="6"/>
      <c r="D1" s="6"/>
      <c r="E1" s="6"/>
      <c r="F1" s="7"/>
      <c r="G1" s="6"/>
    </row>
    <row r="2" s="2" customFormat="1" ht="26" customHeight="1" spans="1:16">
      <c r="A2" s="8" t="s">
        <v>448</v>
      </c>
      <c r="B2" s="8"/>
      <c r="C2" s="9"/>
      <c r="D2" s="10"/>
      <c r="E2" s="8"/>
      <c r="F2" s="8"/>
      <c r="G2" s="8"/>
      <c r="H2" s="8"/>
      <c r="I2" s="8"/>
      <c r="J2" s="23"/>
      <c r="K2" s="8"/>
      <c r="L2" s="5"/>
      <c r="M2" s="8"/>
      <c r="N2" s="5"/>
      <c r="O2" s="10"/>
      <c r="P2" s="10"/>
    </row>
    <row r="3" s="1" customFormat="1" ht="45" customHeight="1" spans="1:7">
      <c r="A3" s="11" t="s">
        <v>2</v>
      </c>
      <c r="B3" s="12" t="s">
        <v>3</v>
      </c>
      <c r="C3" s="11" t="s">
        <v>449</v>
      </c>
      <c r="D3" s="13" t="s">
        <v>450</v>
      </c>
      <c r="E3" s="13" t="s">
        <v>12</v>
      </c>
      <c r="F3" s="14" t="s">
        <v>13</v>
      </c>
      <c r="G3" s="11" t="s">
        <v>15</v>
      </c>
    </row>
    <row r="4" s="3" customFormat="1" ht="24" customHeight="1" spans="1:7">
      <c r="A4" s="15">
        <v>1</v>
      </c>
      <c r="B4" s="16" t="s">
        <v>451</v>
      </c>
      <c r="C4" s="17">
        <v>6</v>
      </c>
      <c r="D4" s="17">
        <v>3123</v>
      </c>
      <c r="E4" s="15" t="s">
        <v>452</v>
      </c>
      <c r="F4" s="18">
        <f>D4*1.5*6</f>
        <v>28107</v>
      </c>
      <c r="G4" s="15"/>
    </row>
    <row r="5" s="3" customFormat="1" ht="24" customHeight="1" spans="1:7">
      <c r="A5" s="15">
        <v>2</v>
      </c>
      <c r="B5" s="16" t="s">
        <v>451</v>
      </c>
      <c r="C5" s="15">
        <v>7</v>
      </c>
      <c r="D5" s="15">
        <v>716</v>
      </c>
      <c r="E5" s="15" t="s">
        <v>452</v>
      </c>
      <c r="F5" s="18">
        <f>D5*7*1.5</f>
        <v>7518</v>
      </c>
      <c r="G5" s="19"/>
    </row>
    <row r="6" s="3" customFormat="1" ht="24" customHeight="1" spans="1:7">
      <c r="A6" s="15">
        <v>3</v>
      </c>
      <c r="B6" s="16" t="s">
        <v>451</v>
      </c>
      <c r="C6" s="19">
        <v>8</v>
      </c>
      <c r="D6" s="19">
        <v>3391</v>
      </c>
      <c r="E6" s="15" t="s">
        <v>452</v>
      </c>
      <c r="F6" s="18">
        <f>D6*8*1.5</f>
        <v>40692</v>
      </c>
      <c r="G6" s="17"/>
    </row>
    <row r="7" s="3" customFormat="1" ht="24" customHeight="1" spans="1:7">
      <c r="A7" s="15">
        <v>4</v>
      </c>
      <c r="B7" s="16" t="s">
        <v>451</v>
      </c>
      <c r="C7" s="17">
        <v>12</v>
      </c>
      <c r="D7" s="17">
        <v>716</v>
      </c>
      <c r="E7" s="15" t="s">
        <v>452</v>
      </c>
      <c r="F7" s="18">
        <f>D7*12*1.5</f>
        <v>12888</v>
      </c>
      <c r="G7" s="17"/>
    </row>
    <row r="8" s="3" customFormat="1" ht="24" customHeight="1" spans="1:7">
      <c r="A8" s="15">
        <v>5</v>
      </c>
      <c r="B8" s="16" t="s">
        <v>451</v>
      </c>
      <c r="C8" s="17">
        <v>13</v>
      </c>
      <c r="D8" s="17">
        <v>9307</v>
      </c>
      <c r="E8" s="15" t="s">
        <v>452</v>
      </c>
      <c r="F8" s="18">
        <f>D8*13*1.5</f>
        <v>181486.5</v>
      </c>
      <c r="G8" s="17"/>
    </row>
    <row r="9" s="1" customFormat="1" ht="24" customHeight="1" spans="1:7">
      <c r="A9" s="11">
        <v>6</v>
      </c>
      <c r="B9" s="24" t="s">
        <v>451</v>
      </c>
      <c r="C9" s="21">
        <v>18</v>
      </c>
      <c r="D9" s="21">
        <v>2807</v>
      </c>
      <c r="E9" s="11" t="s">
        <v>452</v>
      </c>
      <c r="F9" s="22">
        <f>D9*18*1.5</f>
        <v>75789</v>
      </c>
      <c r="G9" s="21"/>
    </row>
    <row r="10" s="1" customFormat="1" ht="24" customHeight="1" spans="1:7">
      <c r="A10" s="11">
        <v>7</v>
      </c>
      <c r="B10" s="24" t="s">
        <v>451</v>
      </c>
      <c r="C10" s="21">
        <v>28</v>
      </c>
      <c r="D10" s="21">
        <v>585</v>
      </c>
      <c r="E10" s="11" t="s">
        <v>452</v>
      </c>
      <c r="F10" s="22">
        <f>D10*28*1.5</f>
        <v>24570</v>
      </c>
      <c r="G10" s="21"/>
    </row>
    <row r="11" s="1" customFormat="1" ht="24" customHeight="1" spans="1:7">
      <c r="A11" s="11">
        <v>8</v>
      </c>
      <c r="B11" s="24" t="s">
        <v>451</v>
      </c>
      <c r="C11" s="21">
        <v>29</v>
      </c>
      <c r="D11" s="21">
        <v>1500</v>
      </c>
      <c r="E11" s="11" t="s">
        <v>452</v>
      </c>
      <c r="F11" s="22">
        <f>D11*29*1.5</f>
        <v>65250</v>
      </c>
      <c r="G11" s="21"/>
    </row>
    <row r="12" s="1" customFormat="1" ht="24" customHeight="1" spans="1:7">
      <c r="A12" s="11">
        <v>9</v>
      </c>
      <c r="B12" s="24" t="s">
        <v>451</v>
      </c>
      <c r="C12" s="21">
        <v>34</v>
      </c>
      <c r="D12" s="21">
        <v>1112</v>
      </c>
      <c r="E12" s="11" t="s">
        <v>452</v>
      </c>
      <c r="F12" s="22">
        <f>D12*34*1.5</f>
        <v>56712</v>
      </c>
      <c r="G12" s="21"/>
    </row>
    <row r="13" s="1" customFormat="1" ht="24" customHeight="1" spans="1:7">
      <c r="A13" s="15">
        <v>10</v>
      </c>
      <c r="B13" s="16" t="s">
        <v>451</v>
      </c>
      <c r="C13" s="17">
        <v>13</v>
      </c>
      <c r="D13" s="17">
        <v>1760</v>
      </c>
      <c r="E13" s="15" t="s">
        <v>453</v>
      </c>
      <c r="F13" s="18">
        <f>D13*C13*2.5</f>
        <v>57200</v>
      </c>
      <c r="G13" s="17" t="s">
        <v>416</v>
      </c>
    </row>
    <row r="14" s="1" customFormat="1" ht="24" customHeight="1" spans="1:7">
      <c r="A14" s="20" t="s">
        <v>441</v>
      </c>
      <c r="B14" s="20"/>
      <c r="C14" s="20"/>
      <c r="D14" s="21"/>
      <c r="E14" s="20"/>
      <c r="F14" s="22">
        <f>SUM(F4:F13)</f>
        <v>550212.5</v>
      </c>
      <c r="G14" s="21"/>
    </row>
    <row r="15" s="1" customFormat="1" ht="17" customHeight="1" spans="1:7">
      <c r="A15" s="1" t="s">
        <v>454</v>
      </c>
      <c r="F15" s="4"/>
      <c r="G15" s="1" t="s">
        <v>455</v>
      </c>
    </row>
    <row r="16" s="1" customFormat="1" spans="6:7">
      <c r="F16" s="4"/>
      <c r="G16" s="5"/>
    </row>
    <row r="17" s="1" customFormat="1" spans="6:7">
      <c r="F17" s="4"/>
      <c r="G17" s="5"/>
    </row>
    <row r="18" s="1" customFormat="1" spans="6:7">
      <c r="F18" s="4"/>
      <c r="G18" s="5"/>
    </row>
    <row r="19" s="1" customFormat="1" spans="6:7">
      <c r="F19" s="4"/>
      <c r="G19" s="5"/>
    </row>
    <row r="20" s="1" customFormat="1" spans="6:7">
      <c r="F20" s="4"/>
      <c r="G20" s="5"/>
    </row>
    <row r="21" s="1" customFormat="1" spans="6:7">
      <c r="F21" s="4"/>
      <c r="G21" s="5"/>
    </row>
  </sheetData>
  <mergeCells count="2">
    <mergeCell ref="A1:G1"/>
    <mergeCell ref="A2:P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E8" sqref="E8"/>
    </sheetView>
  </sheetViews>
  <sheetFormatPr defaultColWidth="9" defaultRowHeight="14.25"/>
  <cols>
    <col min="1" max="1" width="6.75" style="1" customWidth="1"/>
    <col min="2" max="2" width="44.4833333333333" style="1" customWidth="1"/>
    <col min="3" max="3" width="9" style="1" customWidth="1"/>
    <col min="4" max="4" width="16.5" style="1" customWidth="1"/>
    <col min="5" max="5" width="16.25" style="1" customWidth="1"/>
    <col min="6" max="6" width="17.0916666666667" style="4" customWidth="1"/>
    <col min="7" max="7" width="20.6666666666667" style="5" customWidth="1"/>
    <col min="8" max="16384" width="9" style="1"/>
  </cols>
  <sheetData>
    <row r="1" s="1" customFormat="1" ht="84" customHeight="1" spans="1:7">
      <c r="A1" s="6" t="s">
        <v>456</v>
      </c>
      <c r="B1" s="6"/>
      <c r="C1" s="6"/>
      <c r="D1" s="6"/>
      <c r="E1" s="6"/>
      <c r="F1" s="7"/>
      <c r="G1" s="6"/>
    </row>
    <row r="2" s="2" customFormat="1" ht="26" customHeight="1" spans="1:16">
      <c r="A2" s="8" t="s">
        <v>457</v>
      </c>
      <c r="B2" s="8"/>
      <c r="C2" s="9"/>
      <c r="D2" s="10"/>
      <c r="E2" s="8"/>
      <c r="F2" s="8"/>
      <c r="G2" s="8"/>
      <c r="H2" s="8"/>
      <c r="I2" s="8"/>
      <c r="J2" s="23"/>
      <c r="K2" s="8"/>
      <c r="L2" s="5"/>
      <c r="M2" s="8"/>
      <c r="N2" s="5"/>
      <c r="O2" s="10"/>
      <c r="P2" s="10"/>
    </row>
    <row r="3" s="1" customFormat="1" ht="45" customHeight="1" spans="1:7">
      <c r="A3" s="11" t="s">
        <v>2</v>
      </c>
      <c r="B3" s="12" t="s">
        <v>3</v>
      </c>
      <c r="C3" s="11" t="s">
        <v>449</v>
      </c>
      <c r="D3" s="13" t="s">
        <v>450</v>
      </c>
      <c r="E3" s="13" t="s">
        <v>12</v>
      </c>
      <c r="F3" s="14" t="s">
        <v>13</v>
      </c>
      <c r="G3" s="11" t="s">
        <v>15</v>
      </c>
    </row>
    <row r="4" s="3" customFormat="1" ht="24" customHeight="1" spans="1:7">
      <c r="A4" s="15">
        <v>1</v>
      </c>
      <c r="B4" s="16" t="s">
        <v>451</v>
      </c>
      <c r="C4" s="17">
        <v>6</v>
      </c>
      <c r="D4" s="17">
        <v>3123</v>
      </c>
      <c r="E4" s="15" t="s">
        <v>452</v>
      </c>
      <c r="F4" s="18">
        <f>D4*1.5*6</f>
        <v>28107</v>
      </c>
      <c r="G4" s="15"/>
    </row>
    <row r="5" s="3" customFormat="1" ht="24" customHeight="1" spans="1:7">
      <c r="A5" s="15">
        <v>2</v>
      </c>
      <c r="B5" s="16" t="s">
        <v>451</v>
      </c>
      <c r="C5" s="15">
        <v>7</v>
      </c>
      <c r="D5" s="15">
        <v>716</v>
      </c>
      <c r="E5" s="15" t="s">
        <v>452</v>
      </c>
      <c r="F5" s="18">
        <f>D5*7*1.5</f>
        <v>7518</v>
      </c>
      <c r="G5" s="19"/>
    </row>
    <row r="6" s="3" customFormat="1" ht="24" customHeight="1" spans="1:7">
      <c r="A6" s="15">
        <v>3</v>
      </c>
      <c r="B6" s="16" t="s">
        <v>451</v>
      </c>
      <c r="C6" s="19">
        <v>8</v>
      </c>
      <c r="D6" s="19">
        <v>3391</v>
      </c>
      <c r="E6" s="15" t="s">
        <v>452</v>
      </c>
      <c r="F6" s="18">
        <f>D6*8*1.5</f>
        <v>40692</v>
      </c>
      <c r="G6" s="17"/>
    </row>
    <row r="7" s="3" customFormat="1" ht="24" customHeight="1" spans="1:7">
      <c r="A7" s="15">
        <v>4</v>
      </c>
      <c r="B7" s="16" t="s">
        <v>451</v>
      </c>
      <c r="C7" s="17">
        <v>12</v>
      </c>
      <c r="D7" s="17">
        <v>716</v>
      </c>
      <c r="E7" s="15" t="s">
        <v>452</v>
      </c>
      <c r="F7" s="18">
        <f>D7*12*1.5</f>
        <v>12888</v>
      </c>
      <c r="G7" s="17"/>
    </row>
    <row r="8" s="3" customFormat="1" ht="24" customHeight="1" spans="1:7">
      <c r="A8" s="15">
        <v>5</v>
      </c>
      <c r="B8" s="16" t="s">
        <v>451</v>
      </c>
      <c r="C8" s="17">
        <v>13</v>
      </c>
      <c r="D8" s="17">
        <v>9307</v>
      </c>
      <c r="E8" s="15" t="s">
        <v>452</v>
      </c>
      <c r="F8" s="18">
        <f>D8*13*1.5</f>
        <v>181486.5</v>
      </c>
      <c r="G8" s="17"/>
    </row>
    <row r="9" s="3" customFormat="1" ht="24" customHeight="1" spans="1:7">
      <c r="A9" s="15">
        <v>6</v>
      </c>
      <c r="B9" s="16" t="s">
        <v>451</v>
      </c>
      <c r="C9" s="17">
        <v>18</v>
      </c>
      <c r="D9" s="17">
        <v>2807</v>
      </c>
      <c r="E9" s="15" t="s">
        <v>452</v>
      </c>
      <c r="F9" s="18">
        <f>D9*18*1.5</f>
        <v>75789</v>
      </c>
      <c r="G9" s="17"/>
    </row>
    <row r="10" s="3" customFormat="1" ht="24" customHeight="1" spans="1:7">
      <c r="A10" s="15">
        <v>7</v>
      </c>
      <c r="B10" s="16" t="s">
        <v>451</v>
      </c>
      <c r="C10" s="17">
        <v>28</v>
      </c>
      <c r="D10" s="17">
        <v>585</v>
      </c>
      <c r="E10" s="15" t="s">
        <v>452</v>
      </c>
      <c r="F10" s="18">
        <f>D10*28*1.5</f>
        <v>24570</v>
      </c>
      <c r="G10" s="17"/>
    </row>
    <row r="11" s="3" customFormat="1" ht="24" customHeight="1" spans="1:7">
      <c r="A11" s="15">
        <v>8</v>
      </c>
      <c r="B11" s="16" t="s">
        <v>451</v>
      </c>
      <c r="C11" s="17">
        <v>29</v>
      </c>
      <c r="D11" s="17">
        <v>1500</v>
      </c>
      <c r="E11" s="15" t="s">
        <v>452</v>
      </c>
      <c r="F11" s="18">
        <f>D11*29*1.5</f>
        <v>65250</v>
      </c>
      <c r="G11" s="17"/>
    </row>
    <row r="12" s="1" customFormat="1" ht="24" customHeight="1" spans="1:7">
      <c r="A12" s="15">
        <v>9</v>
      </c>
      <c r="B12" s="16" t="s">
        <v>451</v>
      </c>
      <c r="C12" s="17">
        <v>34</v>
      </c>
      <c r="D12" s="17">
        <v>1112</v>
      </c>
      <c r="E12" s="15" t="s">
        <v>452</v>
      </c>
      <c r="F12" s="18">
        <f>D12*34*1.5</f>
        <v>56712</v>
      </c>
      <c r="G12" s="17"/>
    </row>
    <row r="13" s="1" customFormat="1" ht="24" customHeight="1" spans="1:7">
      <c r="A13" s="15">
        <v>10</v>
      </c>
      <c r="B13" s="16" t="s">
        <v>451</v>
      </c>
      <c r="C13" s="17">
        <v>13</v>
      </c>
      <c r="D13" s="17">
        <v>1760</v>
      </c>
      <c r="E13" s="15" t="s">
        <v>453</v>
      </c>
      <c r="F13" s="18">
        <f>D13*C13*2.5</f>
        <v>57200</v>
      </c>
      <c r="G13" s="17" t="s">
        <v>416</v>
      </c>
    </row>
    <row r="14" s="1" customFormat="1" ht="24" customHeight="1" spans="1:7">
      <c r="A14" s="20" t="s">
        <v>441</v>
      </c>
      <c r="B14" s="20"/>
      <c r="C14" s="20"/>
      <c r="D14" s="21"/>
      <c r="E14" s="20"/>
      <c r="F14" s="22">
        <f>SUM(F4:F13)</f>
        <v>550212.5</v>
      </c>
      <c r="G14" s="21"/>
    </row>
    <row r="15" s="1" customFormat="1" ht="17" customHeight="1" spans="1:7">
      <c r="A15" s="1" t="s">
        <v>454</v>
      </c>
      <c r="F15" s="4"/>
      <c r="G15" s="1" t="s">
        <v>455</v>
      </c>
    </row>
    <row r="16" s="1" customFormat="1" ht="24" customHeight="1" spans="6:7">
      <c r="F16" s="4"/>
      <c r="G16" s="5"/>
    </row>
    <row r="17" s="1" customFormat="1" spans="6:7">
      <c r="F17" s="4"/>
      <c r="G17" s="5"/>
    </row>
    <row r="18" s="1" customFormat="1" spans="6:7">
      <c r="F18" s="4"/>
      <c r="G18" s="5"/>
    </row>
    <row r="19" s="1" customFormat="1" spans="6:7">
      <c r="F19" s="4"/>
      <c r="G19" s="5"/>
    </row>
    <row r="20" s="1" customFormat="1" spans="6:7">
      <c r="F20" s="4"/>
      <c r="G20" s="5"/>
    </row>
  </sheetData>
  <mergeCells count="2">
    <mergeCell ref="A1:G1"/>
    <mergeCell ref="A2:P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区财政</vt:lpstr>
      <vt:lpstr>市交通局</vt:lpstr>
      <vt:lpstr>区财政汇总表</vt:lpstr>
      <vt:lpstr>市交通局汇总表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刘安华</dc:creator>
  <cp:lastModifiedBy>尹顺</cp:lastModifiedBy>
  <dcterms:created xsi:type="dcterms:W3CDTF">2022-06-01T03:17:00Z</dcterms:created>
  <dcterms:modified xsi:type="dcterms:W3CDTF">2022-09-05T00:49:12Z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5B0F183585DF4E499CDCC40C7DC1E46D</vt:lpwstr>
  </property>
</Properties>
</file>